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160" windowHeight="9045"/>
  </bookViews>
  <sheets>
    <sheet name="Grupos Interclubes 2016" sheetId="8" r:id="rId1"/>
    <sheet name="Ranking Geral" sheetId="5" r:id="rId2"/>
    <sheet name="1a. Etapa - Colocações Finais" sheetId="2" state="hidden" r:id="rId3"/>
    <sheet name="Grupos Próxima Etapa - Adulto" sheetId="6" state="hidden" r:id="rId4"/>
    <sheet name="Grupos Próxima Etapa - Sênior" sheetId="7" state="hidden" r:id="rId5"/>
  </sheets>
  <definedNames>
    <definedName name="_xlnm._FilterDatabase" localSheetId="2" hidden="1">'1a. Etapa - Colocações Finais'!$A$73:$AE$155</definedName>
    <definedName name="_xlnm._FilterDatabase" localSheetId="1" hidden="1">'Ranking Geral'!$B$7:$Q$81</definedName>
  </definedNames>
  <calcPr calcId="145621"/>
</workbook>
</file>

<file path=xl/calcChain.xml><?xml version="1.0" encoding="utf-8"?>
<calcChain xmlns="http://schemas.openxmlformats.org/spreadsheetml/2006/main">
  <c r="H2" i="8" l="1"/>
  <c r="F13" i="8" l="1"/>
  <c r="U8" i="5"/>
  <c r="P8" i="5"/>
  <c r="Q8" i="5"/>
  <c r="U12" i="5"/>
  <c r="P10" i="5"/>
  <c r="Q10" i="5"/>
  <c r="U13" i="5"/>
  <c r="P9" i="5"/>
  <c r="Q9" i="5"/>
  <c r="U23" i="5"/>
  <c r="P13" i="5"/>
  <c r="Q13" i="5"/>
  <c r="U20" i="5"/>
  <c r="P12" i="5"/>
  <c r="Q12" i="5"/>
  <c r="U19" i="5"/>
  <c r="P14" i="5"/>
  <c r="Q14" i="5"/>
  <c r="U11" i="5"/>
  <c r="P11" i="5"/>
  <c r="Q11" i="5"/>
  <c r="U17" i="5"/>
  <c r="P16" i="5"/>
  <c r="Q16" i="5"/>
  <c r="U14" i="5"/>
  <c r="P15" i="5"/>
  <c r="Q15" i="5"/>
  <c r="U9" i="5"/>
  <c r="P17" i="5"/>
  <c r="Q17" i="5"/>
  <c r="U82" i="5"/>
  <c r="P21" i="5"/>
  <c r="Q21" i="5"/>
  <c r="P36" i="5"/>
  <c r="Q36" i="5"/>
  <c r="P29" i="5"/>
  <c r="Q29" i="5"/>
  <c r="U24" i="5"/>
  <c r="P19" i="5"/>
  <c r="Q19" i="5"/>
  <c r="U21" i="5"/>
  <c r="P18" i="5"/>
  <c r="Q18" i="5"/>
  <c r="P26" i="5"/>
  <c r="Q26" i="5"/>
  <c r="P37" i="5"/>
  <c r="Q37" i="5"/>
  <c r="U15" i="5"/>
  <c r="P22" i="5"/>
  <c r="Q22" i="5"/>
  <c r="U10" i="5"/>
  <c r="P20" i="5"/>
  <c r="Q20" i="5"/>
  <c r="P28" i="5"/>
  <c r="Q28" i="5"/>
  <c r="P38" i="5"/>
  <c r="Q38" i="5"/>
  <c r="P31" i="5"/>
  <c r="Q31" i="5"/>
  <c r="U26" i="5"/>
  <c r="P25" i="5"/>
  <c r="Q25" i="5"/>
  <c r="U22" i="5"/>
  <c r="P24" i="5"/>
  <c r="Q24" i="5"/>
  <c r="U18" i="5"/>
  <c r="P23" i="5"/>
  <c r="Q23" i="5"/>
  <c r="U29" i="5"/>
  <c r="P27" i="5"/>
  <c r="Q27" i="5"/>
  <c r="P33" i="5"/>
  <c r="Q33" i="5"/>
  <c r="P39" i="5"/>
  <c r="Q39" i="5"/>
  <c r="P40" i="5"/>
  <c r="Q40" i="5"/>
  <c r="U16" i="5"/>
  <c r="P30" i="5"/>
  <c r="Q30" i="5"/>
  <c r="U25" i="5"/>
  <c r="P32" i="5"/>
  <c r="Q32" i="5"/>
  <c r="U27" i="5"/>
  <c r="P34" i="5"/>
  <c r="Q34" i="5"/>
  <c r="U28" i="5"/>
  <c r="P35" i="5"/>
  <c r="Q35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U7" i="5"/>
  <c r="P7" i="5"/>
  <c r="Q7" i="5"/>
  <c r="H3" i="8"/>
  <c r="H4" i="8"/>
  <c r="H5" i="8"/>
  <c r="H6" i="8"/>
  <c r="H7" i="8"/>
  <c r="H8" i="8"/>
  <c r="H9" i="8"/>
  <c r="H10" i="8"/>
  <c r="H11" i="8"/>
  <c r="H12" i="8"/>
  <c r="H13" i="8"/>
  <c r="F3" i="8"/>
  <c r="F4" i="8"/>
  <c r="F5" i="8"/>
  <c r="F6" i="8"/>
  <c r="F7" i="8"/>
  <c r="F8" i="8"/>
  <c r="F9" i="8"/>
  <c r="F10" i="8"/>
  <c r="F11" i="8"/>
  <c r="F12" i="8"/>
  <c r="F2" i="8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D12" i="5"/>
  <c r="D15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D108" i="2"/>
  <c r="AD109" i="2"/>
  <c r="AD110" i="2"/>
  <c r="E30" i="7"/>
  <c r="A29" i="7"/>
  <c r="A30" i="7"/>
  <c r="E10" i="7"/>
  <c r="A4" i="7"/>
  <c r="A5" i="7"/>
  <c r="A6" i="7"/>
  <c r="E30" i="6"/>
  <c r="E10" i="6"/>
  <c r="A29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O108" i="2"/>
  <c r="O109" i="2"/>
  <c r="I11" i="6"/>
  <c r="O112" i="2"/>
  <c r="O113" i="2"/>
  <c r="AD78" i="2"/>
  <c r="O78" i="2"/>
  <c r="AD79" i="2"/>
  <c r="AD80" i="2"/>
  <c r="AD81" i="2"/>
  <c r="AD82" i="2"/>
  <c r="AD98" i="2"/>
  <c r="E12" i="6"/>
  <c r="AD111" i="2"/>
  <c r="AD112" i="2"/>
  <c r="AD113" i="2"/>
  <c r="AD114" i="2"/>
  <c r="AD115" i="2"/>
  <c r="O79" i="2"/>
  <c r="O80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AD83" i="2"/>
  <c r="O81" i="2"/>
  <c r="O82" i="2"/>
  <c r="AD84" i="2"/>
  <c r="AD85" i="2"/>
  <c r="AD86" i="2"/>
  <c r="AD87" i="2"/>
  <c r="AD88" i="2"/>
  <c r="AD89" i="2"/>
  <c r="AD90" i="2"/>
  <c r="O83" i="2"/>
  <c r="O84" i="2"/>
  <c r="O85" i="2"/>
  <c r="O86" i="2"/>
  <c r="O87" i="2"/>
  <c r="AD116" i="2"/>
  <c r="AD117" i="2"/>
  <c r="AD118" i="2"/>
  <c r="AD119" i="2"/>
  <c r="AD120" i="2"/>
  <c r="AD121" i="2"/>
  <c r="AD122" i="2"/>
  <c r="O88" i="2"/>
  <c r="O89" i="2"/>
  <c r="O90" i="2"/>
  <c r="O91" i="2"/>
  <c r="O92" i="2"/>
  <c r="O93" i="2"/>
  <c r="O94" i="2"/>
  <c r="O95" i="2"/>
  <c r="AD91" i="2"/>
  <c r="AD92" i="2"/>
  <c r="AD93" i="2"/>
  <c r="AD94" i="2"/>
  <c r="AD95" i="2"/>
  <c r="AD96" i="2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E37" i="7"/>
  <c r="E32" i="7"/>
  <c r="G33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G12" i="7"/>
  <c r="K12" i="7"/>
  <c r="E13" i="7"/>
  <c r="I13" i="7"/>
  <c r="G38" i="7"/>
  <c r="K14" i="6"/>
  <c r="E14" i="7"/>
  <c r="E34" i="7"/>
  <c r="K10" i="7"/>
  <c r="K11" i="6"/>
  <c r="K12" i="6"/>
  <c r="G13" i="6"/>
  <c r="I15" i="6"/>
  <c r="E13" i="6"/>
  <c r="K15" i="6"/>
  <c r="I10" i="6"/>
  <c r="K13" i="6"/>
  <c r="G15" i="6"/>
  <c r="E15" i="6"/>
  <c r="G10" i="6"/>
  <c r="G11" i="6"/>
  <c r="G12" i="6"/>
  <c r="I12" i="6"/>
  <c r="I13" i="6"/>
  <c r="E14" i="6"/>
  <c r="G14" i="6"/>
  <c r="E11" i="6"/>
  <c r="G30" i="6"/>
  <c r="A30" i="6"/>
  <c r="I30" i="6"/>
  <c r="G11" i="7"/>
  <c r="G15" i="7"/>
  <c r="I14" i="7"/>
  <c r="G31" i="7"/>
  <c r="G32" i="7"/>
  <c r="G36" i="7"/>
  <c r="E41" i="7"/>
  <c r="E38" i="7"/>
  <c r="G41" i="7"/>
  <c r="D31" i="5"/>
  <c r="E40" i="7"/>
  <c r="K14" i="7"/>
  <c r="G35" i="7"/>
  <c r="I14" i="6"/>
  <c r="G30" i="7"/>
  <c r="K10" i="6"/>
  <c r="I10" i="7"/>
  <c r="I11" i="7"/>
  <c r="E12" i="7"/>
  <c r="K15" i="7"/>
  <c r="G13" i="7"/>
  <c r="G14" i="7"/>
  <c r="E11" i="7"/>
  <c r="K11" i="7"/>
  <c r="G10" i="7"/>
  <c r="G40" i="7"/>
  <c r="G34" i="7"/>
  <c r="E31" i="7"/>
  <c r="I12" i="7"/>
  <c r="I15" i="7"/>
  <c r="E35" i="7"/>
  <c r="E39" i="7"/>
  <c r="E33" i="7"/>
  <c r="K13" i="7"/>
  <c r="A31" i="6"/>
  <c r="G39" i="7"/>
  <c r="E15" i="7"/>
  <c r="E36" i="7"/>
  <c r="G37" i="7"/>
  <c r="A32" i="6"/>
  <c r="K31" i="6"/>
  <c r="K30" i="6"/>
  <c r="A33" i="6"/>
  <c r="A34" i="6"/>
  <c r="I31" i="6"/>
  <c r="G31" i="6"/>
  <c r="A35" i="6"/>
  <c r="E31" i="6"/>
  <c r="A36" i="6"/>
  <c r="E32" i="6"/>
  <c r="A37" i="6"/>
  <c r="A38" i="6"/>
  <c r="G32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G35" i="6"/>
  <c r="I32" i="6"/>
  <c r="I35" i="6"/>
  <c r="E34" i="6"/>
  <c r="E35" i="6"/>
  <c r="K35" i="6"/>
  <c r="G34" i="6"/>
  <c r="K32" i="6"/>
  <c r="K34" i="6"/>
  <c r="G33" i="6"/>
  <c r="I33" i="6"/>
  <c r="K33" i="6"/>
  <c r="E33" i="6"/>
  <c r="I34" i="6"/>
  <c r="D7" i="5"/>
  <c r="D40" i="5"/>
  <c r="D38" i="5"/>
  <c r="D26" i="5"/>
  <c r="D10" i="5"/>
  <c r="D9" i="5"/>
  <c r="D39" i="5"/>
  <c r="D36" i="5"/>
  <c r="D18" i="5"/>
  <c r="D17" i="5"/>
  <c r="D27" i="5"/>
  <c r="D20" i="5"/>
  <c r="D23" i="5"/>
  <c r="D22" i="5"/>
  <c r="D24" i="5"/>
  <c r="D33" i="5"/>
  <c r="D25" i="5"/>
  <c r="D29" i="5"/>
  <c r="D16" i="5"/>
  <c r="D37" i="5"/>
  <c r="D21" i="5"/>
  <c r="D28" i="5"/>
  <c r="D14" i="5"/>
  <c r="D19" i="5"/>
  <c r="D11" i="5"/>
  <c r="D8" i="5"/>
  <c r="D13" i="5"/>
</calcChain>
</file>

<file path=xl/sharedStrings.xml><?xml version="1.0" encoding="utf-8"?>
<sst xmlns="http://schemas.openxmlformats.org/spreadsheetml/2006/main" count="794" uniqueCount="217">
  <si>
    <t>COL</t>
  </si>
  <si>
    <t>ATLETAS</t>
  </si>
  <si>
    <t>POS</t>
  </si>
  <si>
    <t>PTS</t>
  </si>
  <si>
    <t>OBS:</t>
  </si>
  <si>
    <t>Na coluna das posições da próxima etapa a ser disputada, o atleta encontra a divisão na qual competirá neste torneio.</t>
  </si>
  <si>
    <t>(A)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</si>
  <si>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</si>
  <si>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</si>
  <si>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</si>
  <si>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</si>
  <si>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</si>
  <si>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</si>
  <si>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</si>
  <si>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</si>
  <si>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</si>
  <si>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PONTOS</t>
  </si>
  <si>
    <t xml:space="preserve">Equipes </t>
  </si>
  <si>
    <t>PG</t>
  </si>
  <si>
    <t>J</t>
  </si>
  <si>
    <t>V</t>
  </si>
  <si>
    <t>E</t>
  </si>
  <si>
    <t>D</t>
  </si>
  <si>
    <t>GP</t>
  </si>
  <si>
    <t>GC</t>
  </si>
  <si>
    <t>SG</t>
  </si>
  <si>
    <t>APROV</t>
  </si>
  <si>
    <t>CAIUS VALLADARES - AFC</t>
  </si>
  <si>
    <t>ANDERSON ANDRADE - FFC</t>
  </si>
  <si>
    <t>MÁRCIO PORPHIRIO - RIVER</t>
  </si>
  <si>
    <t>LUCIANO BENDITO - C500</t>
  </si>
  <si>
    <t>FERNANDO FERREIRA - C500</t>
  </si>
  <si>
    <t>PAULO ROBERTO - FFC</t>
  </si>
  <si>
    <t>ALEXANDRE SOUZA - C500</t>
  </si>
  <si>
    <t>MATHEUS RIBEIRO - C500</t>
  </si>
  <si>
    <t>RAFAEL MAIA - CRF</t>
  </si>
  <si>
    <t>BRAYNER W. - VASCO</t>
  </si>
  <si>
    <t>DIOGO FERNANDES - FRIB/AFFM</t>
  </si>
  <si>
    <t>RODRIGO CRESPO - C500</t>
  </si>
  <si>
    <t>GABRIEL FREIRE - C500</t>
  </si>
  <si>
    <t>ROBERTO ADRIANO - ASBAC</t>
  </si>
  <si>
    <t>CHRISTIAN JAFAS - AFC</t>
  </si>
  <si>
    <t>DANIEL CAMPELLO - ADDP</t>
  </si>
  <si>
    <t>CÉSAR NATARELLI - AFC</t>
  </si>
  <si>
    <t>GEOVANE LEAL - ADDP</t>
  </si>
  <si>
    <t>RAFAEL SANTANA - C500</t>
  </si>
  <si>
    <t>GABRIEL SANTOS - RIVER</t>
  </si>
  <si>
    <t>LANUSSI DE OLIVEIRA - ADDP</t>
  </si>
  <si>
    <t>RODRIGO LYRA - AFC</t>
  </si>
  <si>
    <t>GABRIEL NETTO - ADDP</t>
  </si>
  <si>
    <t>MARCELO PIMENTEL - FFC</t>
  </si>
  <si>
    <t>DANIEL LIN - ASBAC</t>
  </si>
  <si>
    <t>ALEX LAGE - CRF</t>
  </si>
  <si>
    <t>LÉO BENTO - C 500</t>
  </si>
  <si>
    <t>VITOR PRAÇA - AFC</t>
  </si>
  <si>
    <t>ALLAN RODRIGUES - CRF</t>
  </si>
  <si>
    <t>MATHEUS NASC. - FRIB/AFFM</t>
  </si>
  <si>
    <t>THIAGO RODRIGO - VASCO</t>
  </si>
  <si>
    <t>BRUNO ROMAR - VASCO</t>
  </si>
  <si>
    <t>ADOLPHO PEREIRA - RIVER</t>
  </si>
  <si>
    <t>ANDRÉ ROTH - AFC</t>
  </si>
  <si>
    <t>DIEGO CORTINHAS - AFC</t>
  </si>
  <si>
    <t>ALEXANDRE (CHIQUITA) - RIVER</t>
  </si>
  <si>
    <t>MARCUS VINICIUS - FFC</t>
  </si>
  <si>
    <t>HIAGO FREITAS - FRIB/AFFM</t>
  </si>
  <si>
    <t>CADU MORAES - VASCO</t>
  </si>
  <si>
    <t>CARLOS CHIARA - C500</t>
  </si>
  <si>
    <t>OSMAR COSTA  - FFC</t>
  </si>
  <si>
    <t>BELMIRO DUARTE - RIVER</t>
  </si>
  <si>
    <t>DIOGO PRAÇA - AFC</t>
  </si>
  <si>
    <t>RAMON RODRIGUEZ - ADDP</t>
  </si>
  <si>
    <t>FERNANDO OLMI - FFC</t>
  </si>
  <si>
    <t>ALEXANDER MARTINS - FFC</t>
  </si>
  <si>
    <t>AFONSO DUARTE - AFC</t>
  </si>
  <si>
    <t>HIEGO AZEVEDO - FRIB/AFFM</t>
  </si>
  <si>
    <t>EDUARDO CARVALHO - CGD</t>
  </si>
  <si>
    <t>DANIEL MARQUES - VASCO</t>
  </si>
  <si>
    <t>ADULTO</t>
  </si>
  <si>
    <t>SÊNIOR</t>
  </si>
  <si>
    <t>Pos.</t>
  </si>
  <si>
    <t>Atletas</t>
  </si>
  <si>
    <t>LUCAS - AFC</t>
  </si>
  <si>
    <t>AUGUSTO - CRF</t>
  </si>
  <si>
    <t>RONALD - CRF</t>
  </si>
  <si>
    <t>BATERA - RIVER</t>
  </si>
  <si>
    <t>WELLINGTON - ADDP</t>
  </si>
  <si>
    <t>P RENATO - ASBAC</t>
  </si>
  <si>
    <t>WANDERSON - FFC</t>
  </si>
  <si>
    <t>ANDRÉ - RIVER</t>
  </si>
  <si>
    <t>M AURÉLIO - RIVER</t>
  </si>
  <si>
    <t>DJAI - CRF</t>
  </si>
  <si>
    <t>BANFIELD - AFC</t>
  </si>
  <si>
    <t>MARCÃO - RIVER</t>
  </si>
  <si>
    <t>M LOPES - RIVER</t>
  </si>
  <si>
    <t>RICARDO - CRF</t>
  </si>
  <si>
    <t>R DUARTE - AFC</t>
  </si>
  <si>
    <t>S VERAS - CRF</t>
  </si>
  <si>
    <t>GLÁUCIO - RIVER</t>
  </si>
  <si>
    <t>J ALEX - FFC</t>
  </si>
  <si>
    <t>DANIEL - VASCO</t>
  </si>
  <si>
    <t>TAVARES - VASCO</t>
  </si>
  <si>
    <t>S BORGES - C 500</t>
  </si>
  <si>
    <t>REBEL - ADDP</t>
  </si>
  <si>
    <t>GATTO - VASCO</t>
  </si>
  <si>
    <t>ELSIO - RIVER</t>
  </si>
  <si>
    <t>ALEX AIRES - ASBAC</t>
  </si>
  <si>
    <t>ABREU - AFC</t>
  </si>
  <si>
    <t>VARGAS - AFC</t>
  </si>
  <si>
    <t>M ACETA - AFC</t>
  </si>
  <si>
    <t>RÉGIS - AFC</t>
  </si>
  <si>
    <t>Z LUIZ - CRF</t>
  </si>
  <si>
    <t>JONES - 500</t>
  </si>
  <si>
    <t>A SPÍNOLA - AFC</t>
  </si>
  <si>
    <t>LYAN - FFC</t>
  </si>
  <si>
    <t>MENDEZ - VASCO</t>
  </si>
  <si>
    <t>M MENDES - CRF</t>
  </si>
  <si>
    <t>W FREIRE - C 500</t>
  </si>
  <si>
    <t>A LEAL - AFC</t>
  </si>
  <si>
    <t>GIL - CRF</t>
  </si>
  <si>
    <t>MARCINHO - RIVER</t>
  </si>
  <si>
    <t>PASCALE - FFC</t>
  </si>
  <si>
    <t>ISRAEL - RIVER</t>
  </si>
  <si>
    <t>J CARLOS - ASBAC</t>
  </si>
  <si>
    <t>PEDREIRA - AFC</t>
  </si>
  <si>
    <t>EDUARDO - FFC</t>
  </si>
  <si>
    <t>LUCIANO - CRF</t>
  </si>
  <si>
    <t>ÁVILA - RIVER</t>
  </si>
  <si>
    <t>EVANDRO - CGD</t>
  </si>
  <si>
    <t>BENTO - AFC</t>
  </si>
  <si>
    <t>REBAIXADOS SÉRIE BRONZE</t>
  </si>
  <si>
    <t>SALADA - ASBAC</t>
  </si>
  <si>
    <t>WILSON MATHIAS - C500</t>
  </si>
  <si>
    <t>JORGE - RIVER</t>
  </si>
  <si>
    <t>KOJALA - FRIB</t>
  </si>
  <si>
    <t>ACEVEDO - ASBAC</t>
  </si>
  <si>
    <t>FELIPE - CRF</t>
  </si>
  <si>
    <t>ADRIANO - AFC</t>
  </si>
  <si>
    <t>MOISÉS - FFC</t>
  </si>
  <si>
    <t>M AURÉLIO - C 500</t>
  </si>
  <si>
    <t>DAMIÃO - AFC</t>
  </si>
  <si>
    <t>CESAR - AFC</t>
  </si>
  <si>
    <t>DARCY - CRF</t>
  </si>
  <si>
    <t>ROBERTO COSTA - FFC</t>
  </si>
  <si>
    <t>ESPANHOL - FFC</t>
  </si>
  <si>
    <t>L MARCELO - FFC</t>
  </si>
  <si>
    <t>M ANTONIO - ASBAC</t>
  </si>
  <si>
    <t>MARCELO - ADDP</t>
  </si>
  <si>
    <t>TEBALDI - FFC</t>
  </si>
  <si>
    <t>(NI)</t>
  </si>
  <si>
    <t>(D)</t>
  </si>
  <si>
    <t>Ouro</t>
  </si>
  <si>
    <t>Prata</t>
  </si>
  <si>
    <t>Bronze</t>
  </si>
  <si>
    <t xml:space="preserve">É importante lembrar que há a ascensão dos quatro melhores da Bronze para Prata e da Prata para Ouro de etapa em etapa, assim como o rebaixamento dos </t>
  </si>
  <si>
    <t>dos quatro últimos colocados.</t>
  </si>
  <si>
    <t>A sigla (A) entre parentêses significa que o atleta esteve ausente na referida etapa, estando sujeito a punição pelo R.D.</t>
  </si>
  <si>
    <t>A sigla (D) entre parentêses significa que o atleta esteva desfiliado da modalidade na referida etapa, não estando sujeito a punição pelo R.D.</t>
  </si>
  <si>
    <t>GRUPO A</t>
  </si>
  <si>
    <t>GRUPO B</t>
  </si>
  <si>
    <t>GRUPO C</t>
  </si>
  <si>
    <t>GRUPO D</t>
  </si>
  <si>
    <t>SÉRIE OURO - 2ª ETAPA</t>
  </si>
  <si>
    <t>SÉRIE PRATA - 2ª ETAPA</t>
  </si>
  <si>
    <t>CATEGORIA ADULTO</t>
  </si>
  <si>
    <t>CATEGORIA SÊNIOR</t>
  </si>
  <si>
    <t>Modalidade Dadinho</t>
  </si>
  <si>
    <t>A sigla (NI) entre parentêses significa que o atleta não estava inscrito na referida etapa, não estando sujeito a punição pelo R.D.</t>
  </si>
  <si>
    <t>Maxwell/RJ</t>
  </si>
  <si>
    <t>Vasco / RJ</t>
  </si>
  <si>
    <t>Portuguesa (RJ)</t>
  </si>
  <si>
    <t>Bonsucesso (RJ)</t>
  </si>
  <si>
    <t>ADDP - Cabo Frio/RJ</t>
  </si>
  <si>
    <t>Legião (DF)</t>
  </si>
  <si>
    <t>Botafogo / RJ</t>
  </si>
  <si>
    <t>ASBAC /RJ</t>
  </si>
  <si>
    <t>Tupi JF/MG</t>
  </si>
  <si>
    <t>AABB/Tijuca</t>
  </si>
  <si>
    <t>Clube Curitibano/PR</t>
  </si>
  <si>
    <t>Clube dos 500/RJ</t>
  </si>
  <si>
    <t>Bangu/PR</t>
  </si>
  <si>
    <t>Botafogo / DF</t>
  </si>
  <si>
    <t>Tijuca TC / RJ</t>
  </si>
  <si>
    <t>Marcílio Dias / SC </t>
  </si>
  <si>
    <t>Bonus</t>
  </si>
  <si>
    <t>Pontos</t>
  </si>
  <si>
    <t>Total</t>
  </si>
  <si>
    <t>RANKING BRASILEIRO</t>
  </si>
  <si>
    <t>Flamengo/RJ</t>
  </si>
  <si>
    <t>Fluminense/RJ</t>
  </si>
  <si>
    <t>River FC/RJ</t>
  </si>
  <si>
    <t>Olympic /Barbacena / MG</t>
  </si>
  <si>
    <t>A. Portuguesa JF - Futrica/MG</t>
  </si>
  <si>
    <t>CBFM</t>
  </si>
  <si>
    <t>CLUBES</t>
  </si>
  <si>
    <t>TOTAL (Últimos 5 anos)</t>
  </si>
  <si>
    <t>NFFC/RJ</t>
  </si>
  <si>
    <t>Piedade/RJ</t>
  </si>
  <si>
    <t>Maria Zélia/SP</t>
  </si>
  <si>
    <t>Iguaba Futmesa/RJ</t>
  </si>
  <si>
    <t>E.C São Carlos/Futrica/MG</t>
  </si>
  <si>
    <t>Prainha/Rio Novo/MG</t>
  </si>
  <si>
    <t>Operário/MS</t>
  </si>
  <si>
    <t>Ginástico/RJ</t>
  </si>
  <si>
    <t>Resende/RJ</t>
  </si>
  <si>
    <t>Futmesa Barbacena/MG</t>
  </si>
  <si>
    <t>AABB/DF</t>
  </si>
  <si>
    <t>Grupo A</t>
  </si>
  <si>
    <t>Grupo B</t>
  </si>
  <si>
    <t>Ranking</t>
  </si>
  <si>
    <t>Fênix/PR</t>
  </si>
  <si>
    <t>Flamengo B/RJ</t>
  </si>
  <si>
    <t>River FC B/RJ</t>
  </si>
  <si>
    <t>Clube dos 500 B/RJ</t>
  </si>
  <si>
    <t>Bonsucesso/RJ</t>
  </si>
  <si>
    <t>Serrano/RJ</t>
  </si>
  <si>
    <t>AABB - B/DF</t>
  </si>
  <si>
    <t>America/RJ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</si>
</sst>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6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9"/>
      <name val="Arial Unicode MS"/>
      <family val="2"/>
    </font>
    <font>
      <b/>
      <sz val="12"/>
      <name val="Arial Unicode MS"/>
      <family val="2"/>
    </font>
    <font>
      <sz val="10"/>
      <name val="Arial Unicode MS"/>
      <family val="2"/>
    </font>
    <font>
      <b/>
      <sz val="10"/>
      <color indexed="9"/>
      <name val="Arial Unicode MS"/>
      <family val="2"/>
    </font>
    <font>
      <b/>
      <sz val="10"/>
      <color indexed="58"/>
      <name val="Arial Unicode MS"/>
      <family val="2"/>
    </font>
    <font>
      <b/>
      <sz val="10"/>
      <name val="Arial Unicode MS"/>
      <family val="2"/>
    </font>
    <font>
      <sz val="10"/>
      <name val="Eras Medium ITC"/>
      <family val="2"/>
    </font>
    <font>
      <b/>
      <sz val="9"/>
      <color indexed="9"/>
      <name val="Arial Unicode MS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4"/>
      <color indexed="9"/>
      <name val="Arial"/>
      <family val="2"/>
    </font>
    <font>
      <sz val="16"/>
      <name val="Cooper Black"/>
      <family val="1"/>
    </font>
    <font>
      <sz val="12"/>
      <name val="Arial"/>
      <family val="2"/>
    </font>
    <font>
      <b/>
      <sz val="10"/>
      <name val="Eras Medium ITC"/>
      <family val="2"/>
    </font>
    <font>
      <b/>
      <u/>
      <sz val="1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FF"/>
      <name val="Arial Unicode MS"/>
      <family val="2"/>
    </font>
    <font>
      <b/>
      <sz val="10"/>
      <color rgb="FF0000FF"/>
      <name val="Eras Medium ITC"/>
      <family val="2"/>
    </font>
    <font>
      <b/>
      <sz val="10"/>
      <color rgb="FF0000FF"/>
      <name val="Arial"/>
      <family val="2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434"/>
        <bgColor indexed="64"/>
      </patternFill>
    </fill>
    <fill>
      <patternFill patternType="solid">
        <fgColor rgb="FF291CD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61" applyNumberFormat="0" applyFill="0" applyAlignment="0" applyProtection="0"/>
    <xf numFmtId="0" fontId="51" fillId="0" borderId="62" applyNumberFormat="0" applyFill="0" applyAlignment="0" applyProtection="0"/>
    <xf numFmtId="0" fontId="52" fillId="0" borderId="63" applyNumberFormat="0" applyFill="0" applyAlignment="0" applyProtection="0"/>
    <xf numFmtId="0" fontId="52" fillId="0" borderId="0" applyNumberFormat="0" applyFill="0" applyBorder="0" applyAlignment="0" applyProtection="0"/>
    <xf numFmtId="0" fontId="53" fillId="44" borderId="0" applyNumberFormat="0" applyBorder="0" applyAlignment="0" applyProtection="0"/>
    <xf numFmtId="0" fontId="54" fillId="45" borderId="0" applyNumberFormat="0" applyBorder="0" applyAlignment="0" applyProtection="0"/>
    <xf numFmtId="0" fontId="55" fillId="46" borderId="0" applyNumberFormat="0" applyBorder="0" applyAlignment="0" applyProtection="0"/>
    <xf numFmtId="0" fontId="56" fillId="47" borderId="64" applyNumberFormat="0" applyAlignment="0" applyProtection="0"/>
    <xf numFmtId="0" fontId="57" fillId="48" borderId="65" applyNumberFormat="0" applyAlignment="0" applyProtection="0"/>
    <xf numFmtId="0" fontId="58" fillId="48" borderId="64" applyNumberFormat="0" applyAlignment="0" applyProtection="0"/>
    <xf numFmtId="0" fontId="59" fillId="0" borderId="66" applyNumberFormat="0" applyFill="0" applyAlignment="0" applyProtection="0"/>
    <xf numFmtId="0" fontId="60" fillId="49" borderId="67" applyNumberFormat="0" applyAlignment="0" applyProtection="0"/>
    <xf numFmtId="0" fontId="61" fillId="0" borderId="0" applyNumberFormat="0" applyFill="0" applyBorder="0" applyAlignment="0" applyProtection="0"/>
    <xf numFmtId="0" fontId="62" fillId="50" borderId="68" applyNumberFormat="0" applyFont="0" applyAlignment="0" applyProtection="0"/>
    <xf numFmtId="0" fontId="63" fillId="0" borderId="0" applyNumberFormat="0" applyFill="0" applyBorder="0" applyAlignment="0" applyProtection="0"/>
    <xf numFmtId="0" fontId="64" fillId="51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55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5" fillId="60" borderId="0" applyNumberFormat="0" applyBorder="0" applyAlignment="0" applyProtection="0"/>
    <xf numFmtId="0" fontId="65" fillId="61" borderId="0" applyNumberFormat="0" applyBorder="0" applyAlignment="0" applyProtection="0"/>
    <xf numFmtId="0" fontId="64" fillId="62" borderId="0" applyNumberFormat="0" applyBorder="0" applyAlignment="0" applyProtection="0"/>
    <xf numFmtId="0" fontId="64" fillId="63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4" fillId="66" borderId="0" applyNumberFormat="0" applyBorder="0" applyAlignment="0" applyProtection="0"/>
    <xf numFmtId="0" fontId="64" fillId="67" borderId="0" applyNumberFormat="0" applyBorder="0" applyAlignment="0" applyProtection="0"/>
    <xf numFmtId="0" fontId="65" fillId="68" borderId="0" applyNumberFormat="0" applyBorder="0" applyAlignment="0" applyProtection="0"/>
    <xf numFmtId="0" fontId="65" fillId="69" borderId="0" applyNumberFormat="0" applyBorder="0" applyAlignment="0" applyProtection="0"/>
    <xf numFmtId="0" fontId="64" fillId="70" borderId="0" applyNumberFormat="0" applyBorder="0" applyAlignment="0" applyProtection="0"/>
    <xf numFmtId="0" fontId="64" fillId="71" borderId="0" applyNumberFormat="0" applyBorder="0" applyAlignment="0" applyProtection="0"/>
    <xf numFmtId="0" fontId="65" fillId="72" borderId="0" applyNumberFormat="0" applyBorder="0" applyAlignment="0" applyProtection="0"/>
    <xf numFmtId="0" fontId="65" fillId="73" borderId="0" applyNumberFormat="0" applyBorder="0" applyAlignment="0" applyProtection="0"/>
    <xf numFmtId="0" fontId="64" fillId="74" borderId="0" applyNumberFormat="0" applyBorder="0" applyAlignment="0" applyProtection="0"/>
  </cellStyleXfs>
  <cellXfs count="183">
    <xf numFmtId="0" fontId="0" fillId="0" borderId="0" xfId="0"/>
    <xf numFmtId="0" fontId="0" fillId="24" borderId="0" xfId="0" applyFill="1"/>
    <xf numFmtId="0" fontId="21" fillId="24" borderId="0" xfId="0" applyFont="1" applyFill="1"/>
    <xf numFmtId="0" fontId="0" fillId="25" borderId="0" xfId="0" applyFill="1" applyAlignment="1">
      <alignment horizontal="center"/>
    </xf>
    <xf numFmtId="0" fontId="22" fillId="26" borderId="0" xfId="0" applyFont="1" applyFill="1" applyBorder="1" applyAlignment="1">
      <alignment horizontal="center"/>
    </xf>
    <xf numFmtId="0" fontId="24" fillId="24" borderId="0" xfId="0" applyFont="1" applyFill="1"/>
    <xf numFmtId="0" fontId="21" fillId="24" borderId="0" xfId="0" applyFont="1" applyFill="1" applyBorder="1" applyAlignment="1"/>
    <xf numFmtId="0" fontId="21" fillId="24" borderId="0" xfId="0" applyFont="1" applyFill="1" applyBorder="1" applyAlignment="1">
      <alignment horizontal="left"/>
    </xf>
    <xf numFmtId="0" fontId="25" fillId="24" borderId="0" xfId="0" applyFont="1" applyFill="1"/>
    <xf numFmtId="0" fontId="19" fillId="27" borderId="10" xfId="0" applyFont="1" applyFill="1" applyBorder="1"/>
    <xf numFmtId="0" fontId="22" fillId="27" borderId="11" xfId="0" applyFont="1" applyFill="1" applyBorder="1" applyAlignment="1">
      <alignment horizontal="center"/>
    </xf>
    <xf numFmtId="0" fontId="23" fillId="24" borderId="12" xfId="0" applyFont="1" applyFill="1" applyBorder="1" applyAlignment="1">
      <alignment horizontal="center"/>
    </xf>
    <xf numFmtId="0" fontId="30" fillId="0" borderId="13" xfId="0" applyFont="1" applyFill="1" applyBorder="1" applyAlignment="1">
      <alignment horizontal="center"/>
    </xf>
    <xf numFmtId="0" fontId="41" fillId="29" borderId="14" xfId="0" applyFont="1" applyFill="1" applyBorder="1" applyAlignment="1">
      <alignment horizontal="center"/>
    </xf>
    <xf numFmtId="0" fontId="41" fillId="29" borderId="12" xfId="0" applyFont="1" applyFill="1" applyBorder="1" applyAlignment="1">
      <alignment horizontal="center"/>
    </xf>
    <xf numFmtId="0" fontId="41" fillId="29" borderId="15" xfId="0" applyFont="1" applyFill="1" applyBorder="1" applyAlignment="1">
      <alignment horizontal="center" vertical="center"/>
    </xf>
    <xf numFmtId="9" fontId="41" fillId="29" borderId="16" xfId="39" applyFont="1" applyFill="1" applyBorder="1" applyAlignment="1">
      <alignment horizontal="center" vertical="center"/>
    </xf>
    <xf numFmtId="0" fontId="33" fillId="30" borderId="12" xfId="0" applyFont="1" applyFill="1" applyBorder="1" applyAlignment="1">
      <alignment horizontal="center"/>
    </xf>
    <xf numFmtId="0" fontId="34" fillId="31" borderId="17" xfId="0" applyFont="1" applyFill="1" applyBorder="1" applyAlignment="1">
      <alignment horizontal="center" vertical="center"/>
    </xf>
    <xf numFmtId="0" fontId="34" fillId="0" borderId="18" xfId="0" applyFont="1" applyBorder="1" applyAlignment="1">
      <alignment horizontal="left" vertical="center"/>
    </xf>
    <xf numFmtId="0" fontId="34" fillId="0" borderId="19" xfId="0" applyFont="1" applyBorder="1" applyAlignment="1">
      <alignment horizontal="left" vertical="center"/>
    </xf>
    <xf numFmtId="0" fontId="34" fillId="0" borderId="17" xfId="0" applyFont="1" applyBorder="1" applyAlignment="1">
      <alignment horizontal="left" vertical="center"/>
    </xf>
    <xf numFmtId="0" fontId="34" fillId="0" borderId="11" xfId="0" applyNumberFormat="1" applyFont="1" applyBorder="1" applyAlignment="1">
      <alignment horizontal="center"/>
    </xf>
    <xf numFmtId="9" fontId="34" fillId="0" borderId="20" xfId="39" applyFont="1" applyBorder="1" applyAlignment="1">
      <alignment horizontal="center"/>
    </xf>
    <xf numFmtId="0" fontId="34" fillId="31" borderId="21" xfId="0" applyFont="1" applyFill="1" applyBorder="1" applyAlignment="1">
      <alignment horizontal="center" vertical="center"/>
    </xf>
    <xf numFmtId="0" fontId="34" fillId="0" borderId="22" xfId="0" applyNumberFormat="1" applyFont="1" applyBorder="1" applyAlignment="1">
      <alignment horizontal="center"/>
    </xf>
    <xf numFmtId="9" fontId="34" fillId="0" borderId="23" xfId="39" applyFont="1" applyBorder="1" applyAlignment="1">
      <alignment horizontal="center"/>
    </xf>
    <xf numFmtId="0" fontId="42" fillId="29" borderId="12" xfId="0" applyFont="1" applyFill="1" applyBorder="1" applyAlignment="1">
      <alignment horizontal="center"/>
    </xf>
    <xf numFmtId="0" fontId="42" fillId="29" borderId="24" xfId="0" applyFont="1" applyFill="1" applyBorder="1" applyAlignment="1">
      <alignment horizontal="center"/>
    </xf>
    <xf numFmtId="0" fontId="34" fillId="31" borderId="25" xfId="0" applyFont="1" applyFill="1" applyBorder="1" applyAlignment="1">
      <alignment horizontal="center" vertical="center"/>
    </xf>
    <xf numFmtId="0" fontId="34" fillId="0" borderId="26" xfId="0" applyFont="1" applyBorder="1" applyAlignment="1">
      <alignment horizontal="left" vertical="center"/>
    </xf>
    <xf numFmtId="0" fontId="34" fillId="0" borderId="27" xfId="0" applyFont="1" applyBorder="1" applyAlignment="1">
      <alignment horizontal="left" vertical="center"/>
    </xf>
    <xf numFmtId="0" fontId="34" fillId="0" borderId="25" xfId="0" applyFont="1" applyBorder="1" applyAlignment="1">
      <alignment horizontal="left" vertical="center"/>
    </xf>
    <xf numFmtId="0" fontId="34" fillId="0" borderId="28" xfId="0" applyNumberFormat="1" applyFont="1" applyBorder="1" applyAlignment="1">
      <alignment horizontal="center"/>
    </xf>
    <xf numFmtId="9" fontId="34" fillId="0" borderId="29" xfId="39" applyFont="1" applyBorder="1" applyAlignment="1">
      <alignment horizontal="center"/>
    </xf>
    <xf numFmtId="9" fontId="0" fillId="0" borderId="0" xfId="39" applyFont="1"/>
    <xf numFmtId="0" fontId="0" fillId="0" borderId="0" xfId="0" applyAlignment="1">
      <alignment horizontal="right"/>
    </xf>
    <xf numFmtId="0" fontId="36" fillId="28" borderId="30" xfId="0" applyFont="1" applyFill="1" applyBorder="1" applyAlignment="1">
      <alignment horizontal="center" vertical="center"/>
    </xf>
    <xf numFmtId="0" fontId="36" fillId="29" borderId="31" xfId="0" applyFont="1" applyFill="1" applyBorder="1" applyAlignment="1">
      <alignment horizontal="center" vertical="center"/>
    </xf>
    <xf numFmtId="0" fontId="36" fillId="28" borderId="32" xfId="0" applyFont="1" applyFill="1" applyBorder="1" applyAlignment="1">
      <alignment horizontal="center" vertical="center"/>
    </xf>
    <xf numFmtId="0" fontId="34" fillId="32" borderId="12" xfId="0" applyNumberFormat="1" applyFont="1" applyFill="1" applyBorder="1" applyAlignment="1">
      <alignment horizontal="center"/>
    </xf>
    <xf numFmtId="0" fontId="34" fillId="31" borderId="13" xfId="0" applyFont="1" applyFill="1" applyBorder="1" applyAlignment="1">
      <alignment horizontal="center" vertical="center"/>
    </xf>
    <xf numFmtId="0" fontId="34" fillId="0" borderId="33" xfId="0" applyFont="1" applyBorder="1" applyAlignment="1">
      <alignment horizontal="left" vertical="center"/>
    </xf>
    <xf numFmtId="0" fontId="34" fillId="0" borderId="34" xfId="0" applyFont="1" applyBorder="1" applyAlignment="1">
      <alignment horizontal="left" vertical="center"/>
    </xf>
    <xf numFmtId="0" fontId="34" fillId="0" borderId="21" xfId="0" applyFont="1" applyBorder="1" applyAlignment="1">
      <alignment horizontal="left" vertical="center"/>
    </xf>
    <xf numFmtId="0" fontId="34" fillId="0" borderId="23" xfId="0" applyNumberFormat="1" applyFont="1" applyBorder="1" applyAlignment="1">
      <alignment horizontal="center"/>
    </xf>
    <xf numFmtId="0" fontId="34" fillId="33" borderId="12" xfId="0" applyNumberFormat="1" applyFont="1" applyFill="1" applyBorder="1" applyAlignment="1">
      <alignment horizontal="center"/>
    </xf>
    <xf numFmtId="0" fontId="34" fillId="34" borderId="12" xfId="0" applyNumberFormat="1" applyFont="1" applyFill="1" applyBorder="1" applyAlignment="1">
      <alignment horizontal="center"/>
    </xf>
    <xf numFmtId="0" fontId="34" fillId="0" borderId="12" xfId="0" applyNumberFormat="1" applyFont="1" applyBorder="1" applyAlignment="1">
      <alignment horizontal="center"/>
    </xf>
    <xf numFmtId="0" fontId="34" fillId="0" borderId="13" xfId="0" applyNumberFormat="1" applyFont="1" applyFill="1" applyBorder="1" applyAlignment="1">
      <alignment horizontal="center"/>
    </xf>
    <xf numFmtId="0" fontId="34" fillId="0" borderId="35" xfId="0" applyNumberFormat="1" applyFont="1" applyFill="1" applyBorder="1" applyAlignment="1">
      <alignment horizontal="center"/>
    </xf>
    <xf numFmtId="0" fontId="34" fillId="0" borderId="13" xfId="0" applyNumberFormat="1" applyFont="1" applyBorder="1" applyAlignment="1">
      <alignment horizontal="center"/>
    </xf>
    <xf numFmtId="0" fontId="34" fillId="0" borderId="35" xfId="0" applyNumberFormat="1" applyFont="1" applyBorder="1" applyAlignment="1">
      <alignment horizontal="center"/>
    </xf>
    <xf numFmtId="0" fontId="34" fillId="35" borderId="12" xfId="0" applyNumberFormat="1" applyFont="1" applyFill="1" applyBorder="1" applyAlignment="1">
      <alignment horizontal="center"/>
    </xf>
    <xf numFmtId="0" fontId="34" fillId="35" borderId="24" xfId="0" applyNumberFormat="1" applyFont="1" applyFill="1" applyBorder="1" applyAlignment="1">
      <alignment horizontal="center"/>
    </xf>
    <xf numFmtId="0" fontId="34" fillId="31" borderId="36" xfId="0" applyFont="1" applyFill="1" applyBorder="1" applyAlignment="1">
      <alignment horizontal="center" vertical="center"/>
    </xf>
    <xf numFmtId="0" fontId="34" fillId="0" borderId="36" xfId="0" applyNumberFormat="1" applyFont="1" applyBorder="1" applyAlignment="1">
      <alignment horizontal="center"/>
    </xf>
    <xf numFmtId="0" fontId="34" fillId="0" borderId="37" xfId="0" applyNumberFormat="1" applyFont="1" applyBorder="1" applyAlignment="1">
      <alignment horizontal="center"/>
    </xf>
    <xf numFmtId="0" fontId="0" fillId="35" borderId="0" xfId="0" applyFill="1" applyAlignment="1">
      <alignment horizontal="center"/>
    </xf>
    <xf numFmtId="0" fontId="33" fillId="36" borderId="12" xfId="0" applyFont="1" applyFill="1" applyBorder="1" applyAlignment="1">
      <alignment horizontal="center"/>
    </xf>
    <xf numFmtId="0" fontId="33" fillId="33" borderId="12" xfId="0" applyFont="1" applyFill="1" applyBorder="1" applyAlignment="1">
      <alignment horizontal="center"/>
    </xf>
    <xf numFmtId="0" fontId="33" fillId="34" borderId="12" xfId="0" applyFont="1" applyFill="1" applyBorder="1" applyAlignment="1">
      <alignment horizontal="center"/>
    </xf>
    <xf numFmtId="0" fontId="33" fillId="37" borderId="12" xfId="0" applyFont="1" applyFill="1" applyBorder="1" applyAlignment="1">
      <alignment horizontal="center"/>
    </xf>
    <xf numFmtId="0" fontId="33" fillId="35" borderId="12" xfId="0" applyFont="1" applyFill="1" applyBorder="1" applyAlignment="1">
      <alignment horizontal="center"/>
    </xf>
    <xf numFmtId="0" fontId="30" fillId="0" borderId="13" xfId="0" applyFont="1" applyFill="1" applyBorder="1" applyAlignment="1"/>
    <xf numFmtId="0" fontId="21" fillId="0" borderId="13" xfId="0" applyFont="1" applyFill="1" applyBorder="1" applyAlignment="1"/>
    <xf numFmtId="0" fontId="31" fillId="0" borderId="13" xfId="0" applyFont="1" applyFill="1" applyBorder="1" applyAlignment="1"/>
    <xf numFmtId="0" fontId="31" fillId="0" borderId="36" xfId="0" applyFont="1" applyBorder="1" applyAlignment="1"/>
    <xf numFmtId="0" fontId="21" fillId="24" borderId="0" xfId="0" applyFont="1" applyFill="1" applyAlignment="1"/>
    <xf numFmtId="0" fontId="0" fillId="0" borderId="0" xfId="0" applyAlignment="1"/>
    <xf numFmtId="0" fontId="33" fillId="38" borderId="12" xfId="0" applyFont="1" applyFill="1" applyBorder="1" applyAlignment="1">
      <alignment horizontal="center"/>
    </xf>
    <xf numFmtId="0" fontId="34" fillId="0" borderId="33" xfId="0" applyFont="1" applyFill="1" applyBorder="1" applyAlignment="1">
      <alignment horizontal="left" vertical="center"/>
    </xf>
    <xf numFmtId="0" fontId="34" fillId="0" borderId="34" xfId="0" applyFont="1" applyFill="1" applyBorder="1" applyAlignment="1">
      <alignment horizontal="left" vertical="center"/>
    </xf>
    <xf numFmtId="0" fontId="34" fillId="0" borderId="21" xfId="0" applyFont="1" applyFill="1" applyBorder="1" applyAlignment="1">
      <alignment horizontal="left" vertical="center"/>
    </xf>
    <xf numFmtId="0" fontId="41" fillId="29" borderId="38" xfId="0" applyFont="1" applyFill="1" applyBorder="1" applyAlignment="1"/>
    <xf numFmtId="0" fontId="41" fillId="29" borderId="39" xfId="0" applyFont="1" applyFill="1" applyBorder="1" applyAlignment="1"/>
    <xf numFmtId="0" fontId="0" fillId="0" borderId="0" xfId="0" applyBorder="1"/>
    <xf numFmtId="0" fontId="0" fillId="0" borderId="0" xfId="0" applyBorder="1" applyAlignment="1">
      <alignment horizontal="right"/>
    </xf>
    <xf numFmtId="9" fontId="41" fillId="29" borderId="40" xfId="39" applyFont="1" applyFill="1" applyBorder="1" applyAlignment="1">
      <alignment horizontal="center" vertical="center"/>
    </xf>
    <xf numFmtId="0" fontId="26" fillId="27" borderId="11" xfId="0" applyFont="1" applyFill="1" applyBorder="1" applyAlignment="1">
      <alignment horizontal="center"/>
    </xf>
    <xf numFmtId="0" fontId="0" fillId="34" borderId="13" xfId="0" applyFill="1" applyBorder="1"/>
    <xf numFmtId="0" fontId="0" fillId="0" borderId="35" xfId="0" applyBorder="1"/>
    <xf numFmtId="0" fontId="0" fillId="0" borderId="37" xfId="0" applyBorder="1"/>
    <xf numFmtId="0" fontId="0" fillId="39" borderId="13" xfId="0" applyFill="1" applyBorder="1"/>
    <xf numFmtId="0" fontId="43" fillId="40" borderId="12" xfId="0" applyFont="1" applyFill="1" applyBorder="1" applyAlignment="1">
      <alignment horizontal="center"/>
    </xf>
    <xf numFmtId="0" fontId="43" fillId="40" borderId="24" xfId="0" applyFont="1" applyFill="1" applyBorder="1" applyAlignment="1">
      <alignment horizontal="center"/>
    </xf>
    <xf numFmtId="0" fontId="43" fillId="40" borderId="41" xfId="0" applyFont="1" applyFill="1" applyBorder="1" applyAlignment="1">
      <alignment horizontal="center"/>
    </xf>
    <xf numFmtId="0" fontId="32" fillId="0" borderId="23" xfId="0" quotePrefix="1" applyFont="1" applyBorder="1"/>
    <xf numFmtId="0" fontId="0" fillId="0" borderId="23" xfId="0" applyBorder="1"/>
    <xf numFmtId="0" fontId="38" fillId="0" borderId="0" xfId="0" applyFont="1"/>
    <xf numFmtId="0" fontId="0" fillId="0" borderId="42" xfId="0" applyBorder="1"/>
    <xf numFmtId="0" fontId="0" fillId="0" borderId="43" xfId="0" applyBorder="1"/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43" fillId="40" borderId="45" xfId="0" applyFont="1" applyFill="1" applyBorder="1" applyAlignment="1">
      <alignment horizontal="center"/>
    </xf>
    <xf numFmtId="0" fontId="43" fillId="40" borderId="46" xfId="0" applyFont="1" applyFill="1" applyBorder="1" applyAlignment="1">
      <alignment horizontal="center"/>
    </xf>
    <xf numFmtId="0" fontId="43" fillId="40" borderId="47" xfId="0" applyFont="1" applyFill="1" applyBorder="1" applyAlignment="1">
      <alignment horizontal="center"/>
    </xf>
    <xf numFmtId="0" fontId="0" fillId="0" borderId="44" xfId="0" applyBorder="1"/>
    <xf numFmtId="0" fontId="36" fillId="28" borderId="48" xfId="0" applyFont="1" applyFill="1" applyBorder="1" applyAlignment="1">
      <alignment vertical="center"/>
    </xf>
    <xf numFmtId="0" fontId="36" fillId="28" borderId="38" xfId="0" applyFont="1" applyFill="1" applyBorder="1" applyAlignment="1">
      <alignment vertical="center"/>
    </xf>
    <xf numFmtId="0" fontId="24" fillId="24" borderId="0" xfId="0" applyFont="1" applyFill="1" applyBorder="1" applyAlignment="1"/>
    <xf numFmtId="0" fontId="24" fillId="24" borderId="0" xfId="0" applyFont="1" applyFill="1" applyAlignment="1"/>
    <xf numFmtId="0" fontId="39" fillId="24" borderId="0" xfId="0" applyFont="1" applyFill="1" applyAlignment="1"/>
    <xf numFmtId="0" fontId="44" fillId="0" borderId="13" xfId="0" applyFont="1" applyFill="1" applyBorder="1" applyAlignment="1">
      <alignment horizontal="center"/>
    </xf>
    <xf numFmtId="0" fontId="44" fillId="24" borderId="0" xfId="0" applyFont="1" applyFill="1"/>
    <xf numFmtId="0" fontId="44" fillId="24" borderId="0" xfId="0" applyFont="1" applyFill="1" applyBorder="1" applyAlignment="1"/>
    <xf numFmtId="0" fontId="44" fillId="24" borderId="0" xfId="0" applyFont="1" applyFill="1" applyBorder="1" applyAlignment="1">
      <alignment horizontal="left"/>
    </xf>
    <xf numFmtId="0" fontId="45" fillId="24" borderId="0" xfId="0" applyFont="1" applyFill="1"/>
    <xf numFmtId="0" fontId="46" fillId="0" borderId="0" xfId="0" applyFont="1"/>
    <xf numFmtId="0" fontId="24" fillId="0" borderId="13" xfId="0" applyFont="1" applyFill="1" applyBorder="1" applyAlignment="1">
      <alignment horizontal="center"/>
    </xf>
    <xf numFmtId="0" fontId="29" fillId="24" borderId="13" xfId="0" applyFont="1" applyFill="1" applyBorder="1" applyAlignment="1">
      <alignment horizontal="center"/>
    </xf>
    <xf numFmtId="0" fontId="44" fillId="35" borderId="13" xfId="0" applyFont="1" applyFill="1" applyBorder="1" applyAlignment="1">
      <alignment horizontal="center"/>
    </xf>
    <xf numFmtId="0" fontId="24" fillId="35" borderId="1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4" borderId="0" xfId="0" applyFont="1" applyFill="1" applyAlignment="1">
      <alignment horizontal="center"/>
    </xf>
    <xf numFmtId="0" fontId="19" fillId="27" borderId="1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/>
    </xf>
    <xf numFmtId="0" fontId="0" fillId="34" borderId="0" xfId="0" applyFill="1"/>
    <xf numFmtId="0" fontId="0" fillId="42" borderId="0" xfId="0" applyFill="1"/>
    <xf numFmtId="0" fontId="40" fillId="0" borderId="0" xfId="0" applyFont="1" applyAlignment="1">
      <alignment horizontal="center"/>
    </xf>
    <xf numFmtId="0" fontId="19" fillId="27" borderId="49" xfId="0" applyFont="1" applyFill="1" applyBorder="1" applyAlignment="1">
      <alignment horizontal="center"/>
    </xf>
    <xf numFmtId="0" fontId="19" fillId="27" borderId="50" xfId="0" applyFont="1" applyFill="1" applyBorder="1" applyAlignment="1">
      <alignment horizontal="center"/>
    </xf>
    <xf numFmtId="0" fontId="19" fillId="27" borderId="51" xfId="0" applyFont="1" applyFill="1" applyBorder="1" applyAlignment="1">
      <alignment horizontal="center"/>
    </xf>
    <xf numFmtId="0" fontId="20" fillId="25" borderId="49" xfId="0" applyFont="1" applyFill="1" applyBorder="1" applyAlignment="1">
      <alignment horizontal="center"/>
    </xf>
    <xf numFmtId="0" fontId="20" fillId="25" borderId="50" xfId="0" applyFont="1" applyFill="1" applyBorder="1" applyAlignment="1">
      <alignment horizontal="center"/>
    </xf>
    <xf numFmtId="0" fontId="19" fillId="27" borderId="52" xfId="0" applyFont="1" applyFill="1" applyBorder="1" applyAlignment="1">
      <alignment horizontal="center"/>
    </xf>
    <xf numFmtId="0" fontId="19" fillId="27" borderId="0" xfId="0" applyFont="1" applyFill="1" applyBorder="1" applyAlignment="1">
      <alignment horizontal="center"/>
    </xf>
    <xf numFmtId="0" fontId="19" fillId="27" borderId="53" xfId="0" applyFont="1" applyFill="1" applyBorder="1" applyAlignment="1">
      <alignment horizontal="center"/>
    </xf>
    <xf numFmtId="0" fontId="26" fillId="27" borderId="40" xfId="0" applyFont="1" applyFill="1" applyBorder="1" applyAlignment="1">
      <alignment horizontal="center"/>
    </xf>
    <xf numFmtId="0" fontId="26" fillId="27" borderId="54" xfId="0" applyFont="1" applyFill="1" applyBorder="1" applyAlignment="1">
      <alignment horizontal="center"/>
    </xf>
    <xf numFmtId="0" fontId="20" fillId="25" borderId="38" xfId="0" applyFont="1" applyFill="1" applyBorder="1" applyAlignment="1">
      <alignment horizontal="center"/>
    </xf>
    <xf numFmtId="0" fontId="20" fillId="25" borderId="54" xfId="0" applyFont="1" applyFill="1" applyBorder="1" applyAlignment="1">
      <alignment horizontal="center"/>
    </xf>
    <xf numFmtId="0" fontId="19" fillId="27" borderId="0" xfId="0" applyFont="1" applyFill="1" applyAlignment="1">
      <alignment horizontal="center"/>
    </xf>
    <xf numFmtId="0" fontId="19" fillId="27" borderId="55" xfId="0" applyFont="1" applyFill="1" applyBorder="1" applyAlignment="1">
      <alignment horizontal="center"/>
    </xf>
    <xf numFmtId="0" fontId="19" fillId="27" borderId="56" xfId="0" applyFont="1" applyFill="1" applyBorder="1" applyAlignment="1">
      <alignment horizontal="center"/>
    </xf>
    <xf numFmtId="0" fontId="19" fillId="27" borderId="10" xfId="0" applyFont="1" applyFill="1" applyBorder="1" applyAlignment="1">
      <alignment horizontal="center"/>
    </xf>
    <xf numFmtId="0" fontId="47" fillId="41" borderId="38" xfId="0" applyFont="1" applyFill="1" applyBorder="1" applyAlignment="1">
      <alignment horizontal="center" vertical="center"/>
    </xf>
    <xf numFmtId="0" fontId="47" fillId="41" borderId="39" xfId="0" applyFont="1" applyFill="1" applyBorder="1" applyAlignment="1">
      <alignment horizontal="center" vertical="center"/>
    </xf>
    <xf numFmtId="0" fontId="47" fillId="41" borderId="54" xfId="0" applyFont="1" applyFill="1" applyBorder="1" applyAlignment="1">
      <alignment horizontal="center" vertical="center"/>
    </xf>
    <xf numFmtId="0" fontId="41" fillId="29" borderId="38" xfId="0" applyFont="1" applyFill="1" applyBorder="1" applyAlignment="1">
      <alignment horizontal="center" vertical="center"/>
    </xf>
    <xf numFmtId="0" fontId="41" fillId="29" borderId="39" xfId="0" applyFont="1" applyFill="1" applyBorder="1" applyAlignment="1">
      <alignment horizontal="center" vertical="center"/>
    </xf>
    <xf numFmtId="0" fontId="41" fillId="29" borderId="57" xfId="0" applyFont="1" applyFill="1" applyBorder="1" applyAlignment="1">
      <alignment horizontal="center" vertical="center"/>
    </xf>
    <xf numFmtId="0" fontId="41" fillId="29" borderId="38" xfId="0" applyFont="1" applyFill="1" applyBorder="1" applyAlignment="1">
      <alignment horizontal="center"/>
    </xf>
    <xf numFmtId="0" fontId="41" fillId="29" borderId="39" xfId="0" applyFont="1" applyFill="1" applyBorder="1" applyAlignment="1">
      <alignment horizontal="center"/>
    </xf>
    <xf numFmtId="0" fontId="41" fillId="29" borderId="54" xfId="0" applyFont="1" applyFill="1" applyBorder="1" applyAlignment="1">
      <alignment horizontal="center"/>
    </xf>
    <xf numFmtId="0" fontId="35" fillId="34" borderId="38" xfId="0" applyFont="1" applyFill="1" applyBorder="1" applyAlignment="1">
      <alignment horizontal="center" vertical="center"/>
    </xf>
    <xf numFmtId="0" fontId="35" fillId="34" borderId="39" xfId="0" applyFont="1" applyFill="1" applyBorder="1" applyAlignment="1">
      <alignment horizontal="center" vertical="center"/>
    </xf>
    <xf numFmtId="0" fontId="35" fillId="34" borderId="54" xfId="0" applyFont="1" applyFill="1" applyBorder="1" applyAlignment="1">
      <alignment horizontal="center" vertical="center"/>
    </xf>
    <xf numFmtId="0" fontId="36" fillId="28" borderId="38" xfId="0" applyFont="1" applyFill="1" applyBorder="1" applyAlignment="1">
      <alignment horizontal="center"/>
    </xf>
    <xf numFmtId="0" fontId="36" fillId="28" borderId="39" xfId="0" applyFont="1" applyFill="1" applyBorder="1" applyAlignment="1">
      <alignment horizontal="center"/>
    </xf>
    <xf numFmtId="0" fontId="36" fillId="28" borderId="54" xfId="0" applyFont="1" applyFill="1" applyBorder="1" applyAlignment="1">
      <alignment horizontal="center"/>
    </xf>
    <xf numFmtId="0" fontId="36" fillId="28" borderId="55" xfId="0" applyFont="1" applyFill="1" applyBorder="1" applyAlignment="1">
      <alignment horizontal="center"/>
    </xf>
    <xf numFmtId="0" fontId="36" fillId="28" borderId="56" xfId="0" applyFont="1" applyFill="1" applyBorder="1" applyAlignment="1">
      <alignment horizontal="center"/>
    </xf>
    <xf numFmtId="0" fontId="36" fillId="28" borderId="10" xfId="0" applyFont="1" applyFill="1" applyBorder="1" applyAlignment="1">
      <alignment horizontal="center"/>
    </xf>
    <xf numFmtId="0" fontId="37" fillId="42" borderId="58" xfId="0" applyFont="1" applyFill="1" applyBorder="1" applyAlignment="1">
      <alignment horizontal="center" vertical="center" textRotation="255" wrapText="1"/>
    </xf>
    <xf numFmtId="0" fontId="37" fillId="42" borderId="59" xfId="0" applyFont="1" applyFill="1" applyBorder="1" applyAlignment="1">
      <alignment horizontal="center" vertical="center" textRotation="255" wrapText="1"/>
    </xf>
    <xf numFmtId="0" fontId="37" fillId="42" borderId="22" xfId="0" applyFont="1" applyFill="1" applyBorder="1" applyAlignment="1">
      <alignment horizontal="center" vertical="center" textRotation="255" wrapText="1"/>
    </xf>
    <xf numFmtId="0" fontId="34" fillId="0" borderId="33" xfId="0" applyFont="1" applyFill="1" applyBorder="1" applyAlignment="1">
      <alignment horizontal="left" vertical="center"/>
    </xf>
    <xf numFmtId="0" fontId="34" fillId="0" borderId="34" xfId="0" applyFont="1" applyFill="1" applyBorder="1" applyAlignment="1">
      <alignment horizontal="left" vertical="center"/>
    </xf>
    <xf numFmtId="0" fontId="34" fillId="0" borderId="21" xfId="0" applyFont="1" applyFill="1" applyBorder="1" applyAlignment="1">
      <alignment horizontal="left" vertical="center"/>
    </xf>
    <xf numFmtId="0" fontId="34" fillId="0" borderId="33" xfId="0" applyFont="1" applyBorder="1" applyAlignment="1">
      <alignment horizontal="left" vertical="center"/>
    </xf>
    <xf numFmtId="0" fontId="0" fillId="0" borderId="34" xfId="0" applyBorder="1"/>
    <xf numFmtId="0" fontId="0" fillId="0" borderId="21" xfId="0" applyBorder="1"/>
    <xf numFmtId="0" fontId="36" fillId="28" borderId="56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left" vertical="center"/>
    </xf>
    <xf numFmtId="0" fontId="0" fillId="0" borderId="27" xfId="0" applyBorder="1"/>
    <xf numFmtId="0" fontId="0" fillId="0" borderId="25" xfId="0" applyBorder="1"/>
    <xf numFmtId="0" fontId="34" fillId="0" borderId="27" xfId="0" applyFont="1" applyFill="1" applyBorder="1" applyAlignment="1">
      <alignment horizontal="left" vertical="center"/>
    </xf>
    <xf numFmtId="0" fontId="34" fillId="0" borderId="25" xfId="0" applyFont="1" applyFill="1" applyBorder="1" applyAlignment="1">
      <alignment horizontal="left" vertical="center"/>
    </xf>
    <xf numFmtId="0" fontId="43" fillId="40" borderId="60" xfId="0" applyFont="1" applyFill="1" applyBorder="1" applyAlignment="1">
      <alignment horizontal="center"/>
    </xf>
    <xf numFmtId="0" fontId="43" fillId="40" borderId="16" xfId="0" applyFont="1" applyFill="1" applyBorder="1" applyAlignment="1">
      <alignment horizontal="center"/>
    </xf>
    <xf numFmtId="0" fontId="28" fillId="34" borderId="38" xfId="0" applyFont="1" applyFill="1" applyBorder="1" applyAlignment="1">
      <alignment horizontal="center"/>
    </xf>
    <xf numFmtId="0" fontId="28" fillId="34" borderId="39" xfId="0" applyFont="1" applyFill="1" applyBorder="1" applyAlignment="1">
      <alignment horizontal="center"/>
    </xf>
    <xf numFmtId="0" fontId="28" fillId="34" borderId="54" xfId="0" applyFont="1" applyFill="1" applyBorder="1" applyAlignment="1">
      <alignment horizontal="center"/>
    </xf>
    <xf numFmtId="0" fontId="48" fillId="43" borderId="38" xfId="0" applyFont="1" applyFill="1" applyBorder="1" applyAlignment="1">
      <alignment horizontal="center"/>
    </xf>
    <xf numFmtId="0" fontId="48" fillId="43" borderId="39" xfId="0" applyFont="1" applyFill="1" applyBorder="1" applyAlignment="1">
      <alignment horizontal="center"/>
    </xf>
    <xf numFmtId="0" fontId="48" fillId="43" borderId="54" xfId="0" applyFont="1" applyFill="1" applyBorder="1" applyAlignment="1">
      <alignment horizontal="center"/>
    </xf>
    <xf numFmtId="0" fontId="28" fillId="39" borderId="38" xfId="0" applyFont="1" applyFill="1" applyBorder="1" applyAlignment="1">
      <alignment horizontal="center"/>
    </xf>
    <xf numFmtId="0" fontId="28" fillId="39" borderId="39" xfId="0" applyFont="1" applyFill="1" applyBorder="1" applyAlignment="1">
      <alignment horizontal="center"/>
    </xf>
    <xf numFmtId="0" fontId="28" fillId="39" borderId="54" xfId="0" applyFont="1" applyFill="1" applyBorder="1" applyAlignment="1">
      <alignment horizontal="center"/>
    </xf>
    <xf numFmtId="0" fontId="43" fillId="40" borderId="38" xfId="0" applyFont="1" applyFill="1" applyBorder="1" applyAlignment="1">
      <alignment horizontal="center"/>
    </xf>
    <xf numFmtId="0" fontId="43" fillId="40" borderId="54" xfId="0" applyFont="1" applyFill="1" applyBorder="1" applyAlignment="1">
      <alignment horizontal="center"/>
    </xf>
  </cellXfs>
  <cellStyles count="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" xfId="60" builtinId="30" hidden="1"/>
    <cellStyle name="20% - Ênfase2" xfId="64" builtinId="34" hidden="1"/>
    <cellStyle name="20% - Ênfase3" xfId="68" builtinId="38" hidden="1"/>
    <cellStyle name="20% - Ênfase4" xfId="72" builtinId="42" hidden="1"/>
    <cellStyle name="20% - Ênfase5" xfId="76" builtinId="46" hidden="1"/>
    <cellStyle name="20% - Ênfase6" xfId="80" builtinId="50" hidden="1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Ênfase1" xfId="61" builtinId="31" hidden="1"/>
    <cellStyle name="40% - Ênfase2" xfId="65" builtinId="35" hidden="1"/>
    <cellStyle name="40% - Ênfase3" xfId="69" builtinId="39" hidden="1"/>
    <cellStyle name="40% - Ênfase4" xfId="73" builtinId="43" hidden="1"/>
    <cellStyle name="40% - Ênfase5" xfId="77" builtinId="47" hidden="1"/>
    <cellStyle name="40% - Ênfase6" xfId="81" builtinId="51" hidden="1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60% - Ênfase1" xfId="62" builtinId="32" hidden="1"/>
    <cellStyle name="60% - Ênfase2" xfId="66" builtinId="36" hidden="1"/>
    <cellStyle name="60% - Ênfase3" xfId="70" builtinId="40" hidden="1"/>
    <cellStyle name="60% - Ênfase4" xfId="74" builtinId="44" hidden="1"/>
    <cellStyle name="60% - Ênfase5" xfId="78" builtinId="48" hidden="1"/>
    <cellStyle name="60% - Ênfase6" xfId="82" builtinId="52" hidden="1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Bom" xfId="48" builtinId="26" hidden="1"/>
    <cellStyle name="Calculation" xfId="26"/>
    <cellStyle name="Cálculo" xfId="53" builtinId="22" hidden="1"/>
    <cellStyle name="Célula de Verificação" xfId="55" builtinId="23" hidden="1"/>
    <cellStyle name="Célula Vinculada" xfId="54" builtinId="24" hidden="1"/>
    <cellStyle name="Check Cell" xfId="27"/>
    <cellStyle name="Ênfase1" xfId="59" builtinId="29" hidden="1"/>
    <cellStyle name="Ênfase2" xfId="63" builtinId="33" hidden="1"/>
    <cellStyle name="Ênfase3" xfId="67" builtinId="37" hidden="1"/>
    <cellStyle name="Ênfase4" xfId="71" builtinId="41" hidden="1"/>
    <cellStyle name="Ênfase5" xfId="75" builtinId="45" hidden="1"/>
    <cellStyle name="Ênfase6" xfId="79" builtinId="49" hidden="1"/>
    <cellStyle name="Entrada" xfId="51" builtinId="20" hidden="1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correto" xfId="49" builtinId="27" hidden="1"/>
    <cellStyle name="Input" xfId="34"/>
    <cellStyle name="Linked Cell" xfId="35"/>
    <cellStyle name="Neutra" xfId="50" builtinId="28" hidden="1"/>
    <cellStyle name="Neutral" xfId="36"/>
    <cellStyle name="Normal" xfId="0" builtinId="0"/>
    <cellStyle name="Nota" xfId="57" builtinId="10" hidden="1"/>
    <cellStyle name="Note" xfId="37"/>
    <cellStyle name="Output" xfId="38"/>
    <cellStyle name="Porcentagem" xfId="39" builtinId="5"/>
    <cellStyle name="Saída" xfId="52" builtinId="21" hidden="1"/>
    <cellStyle name="Texto de Aviso" xfId="56" builtinId="11" hidden="1"/>
    <cellStyle name="Texto Explicativo" xfId="58" builtinId="53" hidden="1"/>
    <cellStyle name="Title" xfId="40"/>
    <cellStyle name="Título" xfId="43" builtinId="15" hidden="1"/>
    <cellStyle name="Título 1" xfId="44" builtinId="16" hidden="1"/>
    <cellStyle name="Título 2" xfId="45" builtinId="17" hidden="1"/>
    <cellStyle name="Título 3" xfId="46" builtinId="18" hidden="1"/>
    <cellStyle name="Título 4" xfId="47" builtinId="19" hidden="1"/>
    <cellStyle name="Total" xfId="41" builtinId="25" customBuiltin="1"/>
    <cellStyle name="Warning Text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topLeftCell="A3" workbookViewId="0">
      <selection activeCell="B27" sqref="B27"/>
    </sheetView>
  </sheetViews>
  <sheetFormatPr defaultRowHeight="12.75"/>
  <cols>
    <col min="2" max="2" width="27" bestFit="1" customWidth="1"/>
    <col min="5" max="5" width="3" bestFit="1" customWidth="1"/>
    <col min="6" max="6" width="25.7109375" customWidth="1"/>
    <col min="7" max="7" width="3" bestFit="1" customWidth="1"/>
    <col min="8" max="8" width="27" bestFit="1" customWidth="1"/>
  </cols>
  <sheetData>
    <row r="1" spans="1:8">
      <c r="B1" s="120" t="s">
        <v>208</v>
      </c>
      <c r="F1" s="120" t="s">
        <v>206</v>
      </c>
      <c r="H1" s="120" t="s">
        <v>207</v>
      </c>
    </row>
    <row r="2" spans="1:8">
      <c r="A2">
        <v>1</v>
      </c>
      <c r="B2" s="118" t="s">
        <v>187</v>
      </c>
      <c r="E2">
        <v>1</v>
      </c>
      <c r="F2" t="str">
        <f>VLOOKUP(E2,$A$2:$B$31,2,0)</f>
        <v>Flamengo/RJ</v>
      </c>
      <c r="G2">
        <v>2</v>
      </c>
      <c r="H2" t="str">
        <f>VLOOKUP(G2,$A$2:$B$31,2,0)</f>
        <v>America/RJ</v>
      </c>
    </row>
    <row r="3" spans="1:8">
      <c r="A3">
        <v>2</v>
      </c>
      <c r="B3" s="118" t="s">
        <v>216</v>
      </c>
      <c r="E3">
        <v>4</v>
      </c>
      <c r="F3" t="str">
        <f t="shared" ref="F3:F13" si="0">VLOOKUP(E3,$A$2:$B$31,2,0)</f>
        <v>Fluminense/RJ</v>
      </c>
      <c r="G3">
        <v>3</v>
      </c>
      <c r="H3" t="str">
        <f t="shared" ref="H3:H13" si="1">VLOOKUP(G3,$A$2:$B$31,2,0)</f>
        <v>River FC/RJ</v>
      </c>
    </row>
    <row r="4" spans="1:8">
      <c r="A4">
        <v>3</v>
      </c>
      <c r="B4" s="118" t="s">
        <v>189</v>
      </c>
      <c r="E4">
        <v>5</v>
      </c>
      <c r="F4" t="str">
        <f t="shared" si="0"/>
        <v>Tijuca TC / RJ</v>
      </c>
      <c r="G4">
        <v>6</v>
      </c>
      <c r="H4" t="str">
        <f t="shared" si="1"/>
        <v>Tupi JF/MG</v>
      </c>
    </row>
    <row r="5" spans="1:8">
      <c r="A5">
        <v>4</v>
      </c>
      <c r="B5" s="118" t="s">
        <v>188</v>
      </c>
      <c r="E5">
        <v>8</v>
      </c>
      <c r="F5" t="str">
        <f t="shared" si="0"/>
        <v>Vasco / RJ</v>
      </c>
      <c r="G5">
        <v>7</v>
      </c>
      <c r="H5" t="str">
        <f t="shared" si="1"/>
        <v>Clube dos 500/RJ</v>
      </c>
    </row>
    <row r="6" spans="1:8">
      <c r="A6">
        <v>5</v>
      </c>
      <c r="B6" s="118" t="s">
        <v>181</v>
      </c>
      <c r="E6">
        <v>9</v>
      </c>
      <c r="F6" t="str">
        <f t="shared" si="0"/>
        <v>Clube Curitibano/PR</v>
      </c>
      <c r="G6">
        <v>10</v>
      </c>
      <c r="H6" t="str">
        <f t="shared" si="1"/>
        <v>AABB/DF</v>
      </c>
    </row>
    <row r="7" spans="1:8">
      <c r="A7">
        <v>6</v>
      </c>
      <c r="B7" s="118" t="s">
        <v>175</v>
      </c>
      <c r="E7">
        <v>12</v>
      </c>
      <c r="F7" t="str">
        <f t="shared" si="0"/>
        <v>A. Portuguesa JF - Futrica/MG</v>
      </c>
      <c r="G7">
        <v>11</v>
      </c>
      <c r="H7" t="str">
        <f t="shared" si="1"/>
        <v>Olympic /Barbacena / MG</v>
      </c>
    </row>
    <row r="8" spans="1:8">
      <c r="A8">
        <v>7</v>
      </c>
      <c r="B8" s="118" t="s">
        <v>178</v>
      </c>
      <c r="E8">
        <v>13</v>
      </c>
      <c r="F8" t="str">
        <f t="shared" si="0"/>
        <v>Piedade/RJ</v>
      </c>
      <c r="G8">
        <v>14</v>
      </c>
      <c r="H8" t="str">
        <f t="shared" si="1"/>
        <v>NFFC/RJ</v>
      </c>
    </row>
    <row r="9" spans="1:8">
      <c r="A9">
        <v>8</v>
      </c>
      <c r="B9" s="118" t="s">
        <v>168</v>
      </c>
      <c r="E9">
        <v>16</v>
      </c>
      <c r="F9" t="str">
        <f t="shared" si="0"/>
        <v>Maria Zélia/SP</v>
      </c>
      <c r="G9">
        <v>15</v>
      </c>
      <c r="H9" t="str">
        <f t="shared" si="1"/>
        <v>E.C São Carlos/Futrica/MG</v>
      </c>
    </row>
    <row r="10" spans="1:8">
      <c r="A10">
        <v>9</v>
      </c>
      <c r="B10" s="118" t="s">
        <v>177</v>
      </c>
      <c r="E10">
        <v>17</v>
      </c>
      <c r="F10" t="str">
        <f t="shared" si="0"/>
        <v>Prainha/Rio Novo/MG</v>
      </c>
      <c r="G10">
        <v>18</v>
      </c>
      <c r="H10" t="str">
        <f t="shared" si="1"/>
        <v>Resende/RJ</v>
      </c>
    </row>
    <row r="11" spans="1:8">
      <c r="A11">
        <v>10</v>
      </c>
      <c r="B11" s="118" t="s">
        <v>205</v>
      </c>
      <c r="E11">
        <v>20</v>
      </c>
      <c r="F11" t="str">
        <f t="shared" si="0"/>
        <v>AABB - B/DF</v>
      </c>
      <c r="G11">
        <v>19</v>
      </c>
      <c r="H11" t="str">
        <f t="shared" si="1"/>
        <v>Bonsucesso/RJ</v>
      </c>
    </row>
    <row r="12" spans="1:8">
      <c r="A12">
        <v>11</v>
      </c>
      <c r="B12" s="118" t="s">
        <v>190</v>
      </c>
      <c r="E12">
        <v>21</v>
      </c>
      <c r="F12" t="str">
        <f t="shared" si="0"/>
        <v>River FC B/RJ</v>
      </c>
      <c r="G12">
        <v>22</v>
      </c>
      <c r="H12" t="str">
        <f t="shared" si="1"/>
        <v>Flamengo B/RJ</v>
      </c>
    </row>
    <row r="13" spans="1:8">
      <c r="A13">
        <v>12</v>
      </c>
      <c r="B13" s="118" t="s">
        <v>191</v>
      </c>
      <c r="E13">
        <v>24</v>
      </c>
      <c r="F13" t="str">
        <f t="shared" si="0"/>
        <v>Clube dos 500 B/RJ</v>
      </c>
      <c r="G13">
        <v>23</v>
      </c>
      <c r="H13" t="str">
        <f t="shared" si="1"/>
        <v>Serrano/RJ</v>
      </c>
    </row>
    <row r="14" spans="1:8">
      <c r="A14">
        <v>13</v>
      </c>
      <c r="B14" s="118" t="s">
        <v>196</v>
      </c>
    </row>
    <row r="15" spans="1:8">
      <c r="A15">
        <v>14</v>
      </c>
      <c r="B15" s="118" t="s">
        <v>195</v>
      </c>
    </row>
    <row r="16" spans="1:8">
      <c r="A16">
        <v>15</v>
      </c>
      <c r="B16" s="118" t="s">
        <v>199</v>
      </c>
    </row>
    <row r="17" spans="1:2">
      <c r="A17">
        <v>16</v>
      </c>
      <c r="B17" s="119" t="s">
        <v>197</v>
      </c>
    </row>
    <row r="18" spans="1:2">
      <c r="A18">
        <v>17</v>
      </c>
      <c r="B18" s="119" t="s">
        <v>200</v>
      </c>
    </row>
    <row r="19" spans="1:2">
      <c r="A19">
        <v>18</v>
      </c>
      <c r="B19" t="s">
        <v>203</v>
      </c>
    </row>
    <row r="20" spans="1:2">
      <c r="A20">
        <v>19</v>
      </c>
      <c r="B20" t="s">
        <v>213</v>
      </c>
    </row>
    <row r="21" spans="1:2">
      <c r="A21">
        <v>20</v>
      </c>
      <c r="B21" t="s">
        <v>215</v>
      </c>
    </row>
    <row r="22" spans="1:2">
      <c r="A22">
        <v>21</v>
      </c>
      <c r="B22" t="s">
        <v>211</v>
      </c>
    </row>
    <row r="23" spans="1:2">
      <c r="A23">
        <v>22</v>
      </c>
      <c r="B23" t="s">
        <v>210</v>
      </c>
    </row>
    <row r="24" spans="1:2">
      <c r="A24">
        <v>23</v>
      </c>
      <c r="B24" t="s">
        <v>214</v>
      </c>
    </row>
    <row r="25" spans="1:2">
      <c r="A25">
        <v>24</v>
      </c>
      <c r="B25" t="s">
        <v>212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R92"/>
  <sheetViews>
    <sheetView zoomScale="90" zoomScaleNormal="90" workbookViewId="0">
      <selection activeCell="B8" sqref="B8"/>
    </sheetView>
  </sheetViews>
  <sheetFormatPr defaultRowHeight="12.75"/>
  <cols>
    <col min="2" max="2" width="32.140625" style="69" customWidth="1"/>
    <col min="3" max="3" width="11.42578125" style="108" hidden="1" customWidth="1"/>
    <col min="4" max="6" width="11.42578125" hidden="1" customWidth="1"/>
    <col min="7" max="16" width="11.42578125" customWidth="1"/>
    <col min="17" max="17" width="11.7109375" customWidth="1"/>
    <col min="19" max="20" width="0" hidden="1" customWidth="1"/>
  </cols>
  <sheetData>
    <row r="1" spans="1:252" ht="17.25">
      <c r="A1" s="134" t="s">
        <v>186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6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/>
      <c r="DV1" s="133"/>
      <c r="DW1" s="133"/>
      <c r="DX1" s="133"/>
      <c r="DY1" s="133"/>
      <c r="DZ1" s="133"/>
      <c r="EA1" s="133"/>
      <c r="EB1" s="133"/>
      <c r="EC1" s="133"/>
      <c r="ED1" s="133"/>
      <c r="EE1" s="133"/>
      <c r="EF1" s="133"/>
      <c r="EG1" s="133"/>
      <c r="EH1" s="133"/>
      <c r="EI1" s="133"/>
      <c r="EJ1" s="133"/>
      <c r="EK1" s="133"/>
      <c r="EL1" s="133"/>
      <c r="EM1" s="133"/>
      <c r="EN1" s="133"/>
      <c r="EO1" s="133"/>
      <c r="EP1" s="133"/>
      <c r="EQ1" s="133"/>
      <c r="ER1" s="133"/>
      <c r="ES1" s="133"/>
      <c r="ET1" s="133"/>
      <c r="EU1" s="133"/>
      <c r="EV1" s="133"/>
      <c r="EW1" s="133"/>
      <c r="EX1" s="133"/>
      <c r="EY1" s="133"/>
      <c r="EZ1" s="133"/>
      <c r="FA1" s="133"/>
      <c r="FB1" s="133"/>
      <c r="FC1" s="133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/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/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/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/>
      <c r="IB1" s="133"/>
      <c r="IC1" s="133"/>
      <c r="ID1" s="133"/>
      <c r="IE1" s="133"/>
      <c r="IF1" s="133"/>
      <c r="IG1" s="133"/>
      <c r="IH1" s="133"/>
      <c r="II1" s="133"/>
      <c r="IJ1" s="133"/>
      <c r="IK1" s="133"/>
      <c r="IL1" s="133"/>
      <c r="IM1" s="133"/>
      <c r="IN1" s="133"/>
      <c r="IO1" s="133"/>
      <c r="IP1" s="133"/>
      <c r="IQ1" s="133"/>
      <c r="IR1" s="133"/>
    </row>
    <row r="2" spans="1:252" ht="17.25">
      <c r="A2" s="126" t="s">
        <v>192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8"/>
      <c r="R2" s="1"/>
      <c r="S2" s="1"/>
    </row>
    <row r="3" spans="1:252" ht="17.25">
      <c r="A3" s="126" t="s">
        <v>193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8"/>
      <c r="R3" s="1"/>
      <c r="S3" s="1"/>
    </row>
    <row r="4" spans="1:252" ht="18" thickBot="1">
      <c r="A4" s="121" t="s">
        <v>165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3"/>
      <c r="R4" s="1"/>
      <c r="S4" s="1"/>
    </row>
    <row r="5" spans="1:252" ht="28.5" customHeight="1" thickBot="1">
      <c r="A5" s="129"/>
      <c r="B5" s="130"/>
      <c r="C5" s="124">
        <v>2009</v>
      </c>
      <c r="D5" s="125"/>
      <c r="E5" s="124">
        <v>2010</v>
      </c>
      <c r="F5" s="125"/>
      <c r="G5" s="124">
        <v>2011</v>
      </c>
      <c r="H5" s="125"/>
      <c r="I5" s="124">
        <v>2012</v>
      </c>
      <c r="J5" s="125"/>
      <c r="K5" s="124">
        <v>2013</v>
      </c>
      <c r="L5" s="125"/>
      <c r="M5" s="124">
        <v>2014</v>
      </c>
      <c r="N5" s="125"/>
      <c r="O5" s="131">
        <v>2015</v>
      </c>
      <c r="P5" s="132"/>
      <c r="Q5" s="9"/>
      <c r="R5" s="1"/>
      <c r="S5" s="1"/>
    </row>
    <row r="6" spans="1:252" ht="51" customHeight="1">
      <c r="A6" s="10" t="s">
        <v>0</v>
      </c>
      <c r="B6" s="79" t="s">
        <v>1</v>
      </c>
      <c r="C6" s="10" t="s">
        <v>2</v>
      </c>
      <c r="D6" s="10" t="s">
        <v>3</v>
      </c>
      <c r="E6" s="10" t="s">
        <v>2</v>
      </c>
      <c r="F6" s="10" t="s">
        <v>3</v>
      </c>
      <c r="G6" s="10" t="s">
        <v>2</v>
      </c>
      <c r="H6" s="10" t="s">
        <v>3</v>
      </c>
      <c r="I6" s="10" t="s">
        <v>2</v>
      </c>
      <c r="J6" s="10" t="s">
        <v>3</v>
      </c>
      <c r="K6" s="10" t="s">
        <v>2</v>
      </c>
      <c r="L6" s="10" t="s">
        <v>3</v>
      </c>
      <c r="M6" s="10" t="s">
        <v>2</v>
      </c>
      <c r="N6" s="10" t="s">
        <v>3</v>
      </c>
      <c r="O6" s="10" t="s">
        <v>2</v>
      </c>
      <c r="P6" s="10" t="s">
        <v>3</v>
      </c>
      <c r="Q6" s="116" t="s">
        <v>194</v>
      </c>
      <c r="R6" s="1"/>
      <c r="U6" s="115" t="s">
        <v>185</v>
      </c>
      <c r="V6" s="113" t="s">
        <v>184</v>
      </c>
      <c r="W6" s="113" t="s">
        <v>183</v>
      </c>
    </row>
    <row r="7" spans="1:252" ht="15">
      <c r="A7" s="11">
        <v>1</v>
      </c>
      <c r="B7" s="64" t="s">
        <v>187</v>
      </c>
      <c r="C7" s="111" t="s">
        <v>148</v>
      </c>
      <c r="D7" s="112">
        <f t="shared" ref="D7:D29" si="0">VLOOKUP(C7,$R$7:$U$82,4,0)</f>
        <v>0</v>
      </c>
      <c r="E7" s="111" t="s">
        <v>148</v>
      </c>
      <c r="F7" s="112">
        <v>0</v>
      </c>
      <c r="G7" s="103">
        <v>2</v>
      </c>
      <c r="H7" s="109">
        <v>1250</v>
      </c>
      <c r="I7" s="103">
        <v>1</v>
      </c>
      <c r="J7" s="109">
        <v>1400</v>
      </c>
      <c r="K7" s="103">
        <v>1</v>
      </c>
      <c r="L7" s="109">
        <v>1400</v>
      </c>
      <c r="M7" s="103">
        <v>3</v>
      </c>
      <c r="N7" s="109">
        <v>1100</v>
      </c>
      <c r="O7" s="109">
        <v>1</v>
      </c>
      <c r="P7" s="109">
        <f t="shared" ref="P7:P40" si="1">VLOOKUP(O7,$R$7:$U$82,4,0)</f>
        <v>1400</v>
      </c>
      <c r="Q7" s="110">
        <f t="shared" ref="Q7:Q40" si="2">SUM(H7,J7,L7,N7,P7)</f>
        <v>6550</v>
      </c>
      <c r="R7" s="3">
        <v>1</v>
      </c>
      <c r="U7" s="3">
        <f t="shared" ref="U7:U70" si="3">V7+W7</f>
        <v>1400</v>
      </c>
      <c r="V7" s="114">
        <v>1000</v>
      </c>
      <c r="W7" s="114">
        <v>400</v>
      </c>
    </row>
    <row r="8" spans="1:252" ht="15">
      <c r="A8" s="11">
        <f>A7+1</f>
        <v>2</v>
      </c>
      <c r="B8" s="65" t="s">
        <v>216</v>
      </c>
      <c r="C8" s="103">
        <v>1</v>
      </c>
      <c r="D8" s="109">
        <f t="shared" si="0"/>
        <v>1400</v>
      </c>
      <c r="E8" s="103">
        <v>2</v>
      </c>
      <c r="F8" s="109">
        <v>1250</v>
      </c>
      <c r="G8" s="103">
        <v>5</v>
      </c>
      <c r="H8" s="109">
        <v>810</v>
      </c>
      <c r="I8" s="103">
        <v>4</v>
      </c>
      <c r="J8" s="109">
        <v>950</v>
      </c>
      <c r="K8" s="103">
        <v>3</v>
      </c>
      <c r="L8" s="109">
        <v>1100</v>
      </c>
      <c r="M8" s="103">
        <v>4</v>
      </c>
      <c r="N8" s="109">
        <v>950</v>
      </c>
      <c r="O8" s="109">
        <v>2</v>
      </c>
      <c r="P8" s="109">
        <f t="shared" si="1"/>
        <v>1250</v>
      </c>
      <c r="Q8" s="110">
        <f t="shared" si="2"/>
        <v>5060</v>
      </c>
      <c r="R8" s="3">
        <v>2</v>
      </c>
      <c r="U8" s="3">
        <f t="shared" si="3"/>
        <v>1250</v>
      </c>
      <c r="V8" s="114">
        <v>950</v>
      </c>
      <c r="W8" s="114">
        <v>300</v>
      </c>
    </row>
    <row r="9" spans="1:252" ht="15">
      <c r="A9" s="11">
        <f t="shared" ref="A9:A72" si="4">A8+1</f>
        <v>3</v>
      </c>
      <c r="B9" s="64" t="s">
        <v>189</v>
      </c>
      <c r="C9" s="103">
        <v>4</v>
      </c>
      <c r="D9" s="109">
        <f t="shared" si="0"/>
        <v>950</v>
      </c>
      <c r="E9" s="103">
        <v>7</v>
      </c>
      <c r="F9" s="109">
        <v>770</v>
      </c>
      <c r="G9" s="103">
        <v>1</v>
      </c>
      <c r="H9" s="109">
        <v>1400</v>
      </c>
      <c r="I9" s="111" t="s">
        <v>148</v>
      </c>
      <c r="J9" s="112">
        <v>0</v>
      </c>
      <c r="K9" s="103">
        <v>4</v>
      </c>
      <c r="L9" s="109">
        <v>950</v>
      </c>
      <c r="M9" s="103">
        <v>2</v>
      </c>
      <c r="N9" s="109">
        <v>1250</v>
      </c>
      <c r="O9" s="109">
        <v>7</v>
      </c>
      <c r="P9" s="109">
        <f t="shared" si="1"/>
        <v>770</v>
      </c>
      <c r="Q9" s="110">
        <f t="shared" si="2"/>
        <v>4370</v>
      </c>
      <c r="R9" s="3">
        <v>3</v>
      </c>
      <c r="U9" s="3">
        <f t="shared" si="3"/>
        <v>1100</v>
      </c>
      <c r="V9" s="114">
        <v>900</v>
      </c>
      <c r="W9" s="114">
        <v>200</v>
      </c>
    </row>
    <row r="10" spans="1:252" ht="15">
      <c r="A10" s="11">
        <f t="shared" si="4"/>
        <v>4</v>
      </c>
      <c r="B10" s="64" t="s">
        <v>188</v>
      </c>
      <c r="C10" s="103">
        <v>5</v>
      </c>
      <c r="D10" s="109">
        <f t="shared" si="0"/>
        <v>810</v>
      </c>
      <c r="E10" s="103">
        <v>4</v>
      </c>
      <c r="F10" s="109">
        <v>950</v>
      </c>
      <c r="G10" s="103">
        <v>8</v>
      </c>
      <c r="H10" s="109">
        <v>750</v>
      </c>
      <c r="I10" s="103">
        <v>5</v>
      </c>
      <c r="J10" s="109">
        <v>810</v>
      </c>
      <c r="K10" s="103">
        <v>2</v>
      </c>
      <c r="L10" s="109">
        <v>1250</v>
      </c>
      <c r="M10" s="103">
        <v>10</v>
      </c>
      <c r="N10" s="109">
        <v>700</v>
      </c>
      <c r="O10" s="109">
        <v>6</v>
      </c>
      <c r="P10" s="109">
        <f t="shared" si="1"/>
        <v>790</v>
      </c>
      <c r="Q10" s="110">
        <f t="shared" si="2"/>
        <v>4300</v>
      </c>
      <c r="R10" s="3">
        <v>4</v>
      </c>
      <c r="U10" s="3">
        <f t="shared" si="3"/>
        <v>950</v>
      </c>
      <c r="V10" s="114">
        <v>850</v>
      </c>
      <c r="W10" s="114">
        <v>100</v>
      </c>
    </row>
    <row r="11" spans="1:252" ht="15">
      <c r="A11" s="11">
        <f t="shared" si="4"/>
        <v>5</v>
      </c>
      <c r="B11" s="64" t="s">
        <v>181</v>
      </c>
      <c r="C11" s="111" t="s">
        <v>148</v>
      </c>
      <c r="D11" s="112">
        <f t="shared" si="0"/>
        <v>0</v>
      </c>
      <c r="E11" s="111" t="s">
        <v>148</v>
      </c>
      <c r="F11" s="112">
        <v>0</v>
      </c>
      <c r="G11" s="111" t="s">
        <v>148</v>
      </c>
      <c r="H11" s="112">
        <v>0</v>
      </c>
      <c r="I11" s="103">
        <v>3</v>
      </c>
      <c r="J11" s="109">
        <v>1100</v>
      </c>
      <c r="K11" s="103">
        <v>5</v>
      </c>
      <c r="L11" s="109">
        <v>810</v>
      </c>
      <c r="M11" s="103">
        <v>1</v>
      </c>
      <c r="N11" s="109">
        <v>1400</v>
      </c>
      <c r="O11" s="109">
        <v>5</v>
      </c>
      <c r="P11" s="109">
        <f t="shared" si="1"/>
        <v>810</v>
      </c>
      <c r="Q11" s="110">
        <f t="shared" si="2"/>
        <v>4120</v>
      </c>
      <c r="R11" s="3">
        <v>5</v>
      </c>
      <c r="U11" s="3">
        <f t="shared" si="3"/>
        <v>810</v>
      </c>
      <c r="V11" s="114">
        <v>810</v>
      </c>
    </row>
    <row r="12" spans="1:252" ht="15">
      <c r="A12" s="11">
        <f t="shared" si="4"/>
        <v>6</v>
      </c>
      <c r="B12" s="64" t="s">
        <v>175</v>
      </c>
      <c r="C12" s="103">
        <v>13</v>
      </c>
      <c r="D12" s="109">
        <f t="shared" si="0"/>
        <v>670</v>
      </c>
      <c r="E12" s="103">
        <v>10</v>
      </c>
      <c r="F12" s="109">
        <v>700</v>
      </c>
      <c r="G12" s="103">
        <v>6</v>
      </c>
      <c r="H12" s="109">
        <v>790</v>
      </c>
      <c r="I12" s="103">
        <v>10</v>
      </c>
      <c r="J12" s="109">
        <v>700</v>
      </c>
      <c r="K12" s="103">
        <v>6</v>
      </c>
      <c r="L12" s="109">
        <v>790</v>
      </c>
      <c r="M12" s="103">
        <v>12</v>
      </c>
      <c r="N12" s="109">
        <v>680</v>
      </c>
      <c r="O12" s="109">
        <v>14</v>
      </c>
      <c r="P12" s="109">
        <f t="shared" si="1"/>
        <v>660</v>
      </c>
      <c r="Q12" s="110">
        <f t="shared" si="2"/>
        <v>3620</v>
      </c>
      <c r="R12" s="3">
        <v>6</v>
      </c>
      <c r="U12" s="3">
        <f t="shared" si="3"/>
        <v>790</v>
      </c>
      <c r="V12" s="114">
        <v>790</v>
      </c>
    </row>
    <row r="13" spans="1:252" ht="15">
      <c r="A13" s="11">
        <f t="shared" si="4"/>
        <v>7</v>
      </c>
      <c r="B13" s="64" t="s">
        <v>171</v>
      </c>
      <c r="C13" s="103">
        <v>8</v>
      </c>
      <c r="D13" s="109">
        <f t="shared" si="0"/>
        <v>750</v>
      </c>
      <c r="E13" s="103">
        <v>5</v>
      </c>
      <c r="F13" s="109">
        <v>810</v>
      </c>
      <c r="G13" s="103">
        <v>11</v>
      </c>
      <c r="H13" s="109">
        <v>690</v>
      </c>
      <c r="I13" s="103">
        <v>8</v>
      </c>
      <c r="J13" s="109">
        <v>750</v>
      </c>
      <c r="K13" s="103">
        <v>7</v>
      </c>
      <c r="L13" s="109">
        <v>770</v>
      </c>
      <c r="M13" s="103">
        <v>9</v>
      </c>
      <c r="N13" s="109">
        <v>710</v>
      </c>
      <c r="O13" s="109">
        <v>17</v>
      </c>
      <c r="P13" s="109">
        <f t="shared" si="1"/>
        <v>610</v>
      </c>
      <c r="Q13" s="110">
        <f t="shared" si="2"/>
        <v>3530</v>
      </c>
      <c r="R13" s="3">
        <v>7</v>
      </c>
      <c r="U13" s="3">
        <f t="shared" si="3"/>
        <v>770</v>
      </c>
      <c r="V13" s="114">
        <v>770</v>
      </c>
    </row>
    <row r="14" spans="1:252" ht="15">
      <c r="A14" s="11">
        <f t="shared" si="4"/>
        <v>8</v>
      </c>
      <c r="B14" s="64" t="s">
        <v>178</v>
      </c>
      <c r="C14" s="111" t="s">
        <v>148</v>
      </c>
      <c r="D14" s="112">
        <f t="shared" si="0"/>
        <v>0</v>
      </c>
      <c r="E14" s="103">
        <v>11</v>
      </c>
      <c r="F14" s="109">
        <v>690</v>
      </c>
      <c r="G14" s="103">
        <v>12</v>
      </c>
      <c r="H14" s="109">
        <v>680</v>
      </c>
      <c r="I14" s="103">
        <v>7</v>
      </c>
      <c r="J14" s="109">
        <v>770</v>
      </c>
      <c r="K14" s="103">
        <v>8</v>
      </c>
      <c r="L14" s="109">
        <v>750</v>
      </c>
      <c r="M14" s="103">
        <v>15</v>
      </c>
      <c r="N14" s="109">
        <v>650</v>
      </c>
      <c r="O14" s="109">
        <v>13</v>
      </c>
      <c r="P14" s="109">
        <f t="shared" si="1"/>
        <v>670</v>
      </c>
      <c r="Q14" s="110">
        <f t="shared" si="2"/>
        <v>3520</v>
      </c>
      <c r="R14" s="3">
        <v>8</v>
      </c>
      <c r="U14" s="3">
        <f t="shared" si="3"/>
        <v>750</v>
      </c>
      <c r="V14" s="114">
        <v>750</v>
      </c>
    </row>
    <row r="15" spans="1:252" ht="15">
      <c r="A15" s="11">
        <f t="shared" si="4"/>
        <v>9</v>
      </c>
      <c r="B15" s="64" t="s">
        <v>168</v>
      </c>
      <c r="C15" s="103">
        <v>3</v>
      </c>
      <c r="D15" s="109">
        <f t="shared" si="0"/>
        <v>1100</v>
      </c>
      <c r="E15" s="111" t="s">
        <v>148</v>
      </c>
      <c r="F15" s="112">
        <v>0</v>
      </c>
      <c r="G15" s="111" t="s">
        <v>148</v>
      </c>
      <c r="H15" s="112">
        <v>0</v>
      </c>
      <c r="I15" s="103">
        <v>2</v>
      </c>
      <c r="J15" s="109">
        <v>1250</v>
      </c>
      <c r="K15" s="103">
        <v>10</v>
      </c>
      <c r="L15" s="109">
        <v>700</v>
      </c>
      <c r="M15" s="103">
        <v>11</v>
      </c>
      <c r="N15" s="109">
        <v>690</v>
      </c>
      <c r="O15" s="109">
        <v>8</v>
      </c>
      <c r="P15" s="109">
        <f t="shared" si="1"/>
        <v>750</v>
      </c>
      <c r="Q15" s="110">
        <f t="shared" si="2"/>
        <v>3390</v>
      </c>
      <c r="R15" s="3">
        <v>9</v>
      </c>
      <c r="U15" s="3">
        <f t="shared" si="3"/>
        <v>710</v>
      </c>
      <c r="V15" s="114">
        <v>710</v>
      </c>
    </row>
    <row r="16" spans="1:252" ht="15">
      <c r="A16" s="11">
        <f t="shared" si="4"/>
        <v>10</v>
      </c>
      <c r="B16" s="64" t="s">
        <v>177</v>
      </c>
      <c r="C16" s="103">
        <v>10</v>
      </c>
      <c r="D16" s="109">
        <f t="shared" si="0"/>
        <v>700</v>
      </c>
      <c r="E16" s="103">
        <v>9</v>
      </c>
      <c r="F16" s="109">
        <v>710</v>
      </c>
      <c r="G16" s="103">
        <v>10</v>
      </c>
      <c r="H16" s="109">
        <v>700</v>
      </c>
      <c r="I16" s="103">
        <v>6</v>
      </c>
      <c r="J16" s="109">
        <v>790</v>
      </c>
      <c r="K16" s="111" t="s">
        <v>148</v>
      </c>
      <c r="L16" s="112">
        <v>0</v>
      </c>
      <c r="M16" s="103">
        <v>5</v>
      </c>
      <c r="N16" s="109">
        <v>810</v>
      </c>
      <c r="O16" s="109">
        <v>11</v>
      </c>
      <c r="P16" s="109">
        <f t="shared" si="1"/>
        <v>690</v>
      </c>
      <c r="Q16" s="110">
        <f t="shared" si="2"/>
        <v>2990</v>
      </c>
      <c r="R16" s="3">
        <v>10</v>
      </c>
      <c r="U16" s="3">
        <f t="shared" si="3"/>
        <v>700</v>
      </c>
      <c r="V16" s="114">
        <v>700</v>
      </c>
    </row>
    <row r="17" spans="1:22" ht="15">
      <c r="A17" s="11">
        <f t="shared" si="4"/>
        <v>11</v>
      </c>
      <c r="B17" s="65" t="s">
        <v>205</v>
      </c>
      <c r="C17" s="111" t="s">
        <v>148</v>
      </c>
      <c r="D17" s="112">
        <f t="shared" si="0"/>
        <v>0</v>
      </c>
      <c r="E17" s="103">
        <v>6</v>
      </c>
      <c r="F17" s="109">
        <v>790</v>
      </c>
      <c r="G17" s="103">
        <v>9</v>
      </c>
      <c r="H17" s="109">
        <v>710</v>
      </c>
      <c r="I17" s="111" t="s">
        <v>148</v>
      </c>
      <c r="J17" s="112">
        <v>0</v>
      </c>
      <c r="K17" s="111" t="s">
        <v>148</v>
      </c>
      <c r="L17" s="112">
        <v>0</v>
      </c>
      <c r="M17" s="103">
        <v>8</v>
      </c>
      <c r="N17" s="109">
        <v>750</v>
      </c>
      <c r="O17" s="109">
        <v>3</v>
      </c>
      <c r="P17" s="109">
        <f t="shared" si="1"/>
        <v>1100</v>
      </c>
      <c r="Q17" s="110">
        <f t="shared" si="2"/>
        <v>2560</v>
      </c>
      <c r="R17" s="3">
        <v>11</v>
      </c>
      <c r="U17" s="3">
        <f t="shared" si="3"/>
        <v>690</v>
      </c>
      <c r="V17" s="114">
        <v>690</v>
      </c>
    </row>
    <row r="18" spans="1:22" ht="15">
      <c r="A18" s="11">
        <f t="shared" si="4"/>
        <v>12</v>
      </c>
      <c r="B18" s="64" t="s">
        <v>190</v>
      </c>
      <c r="C18" s="111" t="s">
        <v>148</v>
      </c>
      <c r="D18" s="112">
        <f t="shared" si="0"/>
        <v>0</v>
      </c>
      <c r="E18" s="111" t="s">
        <v>148</v>
      </c>
      <c r="F18" s="112">
        <v>0</v>
      </c>
      <c r="G18" s="111" t="s">
        <v>148</v>
      </c>
      <c r="H18" s="112">
        <v>0</v>
      </c>
      <c r="I18" s="111" t="s">
        <v>148</v>
      </c>
      <c r="J18" s="112">
        <v>0</v>
      </c>
      <c r="K18" s="103">
        <v>11</v>
      </c>
      <c r="L18" s="109">
        <v>690</v>
      </c>
      <c r="M18" s="103">
        <v>16</v>
      </c>
      <c r="N18" s="109">
        <v>640</v>
      </c>
      <c r="O18" s="109">
        <v>15</v>
      </c>
      <c r="P18" s="109">
        <f t="shared" si="1"/>
        <v>650</v>
      </c>
      <c r="Q18" s="110">
        <f t="shared" si="2"/>
        <v>1980</v>
      </c>
      <c r="R18" s="3">
        <v>12</v>
      </c>
      <c r="U18" s="3">
        <f t="shared" si="3"/>
        <v>680</v>
      </c>
      <c r="V18" s="114">
        <v>680</v>
      </c>
    </row>
    <row r="19" spans="1:22" ht="15">
      <c r="A19" s="11">
        <f t="shared" si="4"/>
        <v>13</v>
      </c>
      <c r="B19" s="64" t="s">
        <v>191</v>
      </c>
      <c r="C19" s="111" t="s">
        <v>148</v>
      </c>
      <c r="D19" s="112">
        <f t="shared" si="0"/>
        <v>0</v>
      </c>
      <c r="E19" s="111" t="s">
        <v>148</v>
      </c>
      <c r="F19" s="112">
        <v>0</v>
      </c>
      <c r="G19" s="111" t="s">
        <v>148</v>
      </c>
      <c r="H19" s="112">
        <v>0</v>
      </c>
      <c r="I19" s="111" t="s">
        <v>148</v>
      </c>
      <c r="J19" s="112">
        <v>0</v>
      </c>
      <c r="K19" s="103">
        <v>12</v>
      </c>
      <c r="L19" s="109">
        <v>680</v>
      </c>
      <c r="M19" s="103">
        <v>13</v>
      </c>
      <c r="N19" s="109">
        <v>670</v>
      </c>
      <c r="O19" s="109">
        <v>18</v>
      </c>
      <c r="P19" s="109">
        <f t="shared" si="1"/>
        <v>600</v>
      </c>
      <c r="Q19" s="110">
        <f t="shared" si="2"/>
        <v>1950</v>
      </c>
      <c r="R19" s="3">
        <v>13</v>
      </c>
      <c r="U19" s="3">
        <f t="shared" si="3"/>
        <v>670</v>
      </c>
      <c r="V19" s="114">
        <v>670</v>
      </c>
    </row>
    <row r="20" spans="1:22" ht="15">
      <c r="A20" s="11">
        <f t="shared" si="4"/>
        <v>14</v>
      </c>
      <c r="B20" s="64" t="s">
        <v>196</v>
      </c>
      <c r="C20" s="111" t="s">
        <v>148</v>
      </c>
      <c r="D20" s="112">
        <f t="shared" si="0"/>
        <v>0</v>
      </c>
      <c r="E20" s="111" t="s">
        <v>148</v>
      </c>
      <c r="F20" s="112">
        <v>0</v>
      </c>
      <c r="G20" s="111" t="s">
        <v>148</v>
      </c>
      <c r="H20" s="112">
        <v>0</v>
      </c>
      <c r="I20" s="111" t="s">
        <v>148</v>
      </c>
      <c r="J20" s="112">
        <v>0</v>
      </c>
      <c r="K20" s="111" t="s">
        <v>148</v>
      </c>
      <c r="L20" s="112">
        <v>0</v>
      </c>
      <c r="M20" s="103">
        <v>7</v>
      </c>
      <c r="N20" s="109">
        <v>770</v>
      </c>
      <c r="O20" s="109">
        <v>4</v>
      </c>
      <c r="P20" s="109">
        <f t="shared" si="1"/>
        <v>950</v>
      </c>
      <c r="Q20" s="110">
        <f t="shared" si="2"/>
        <v>1720</v>
      </c>
      <c r="R20" s="3">
        <v>14</v>
      </c>
      <c r="U20" s="3">
        <f t="shared" si="3"/>
        <v>660</v>
      </c>
      <c r="V20" s="114">
        <v>660</v>
      </c>
    </row>
    <row r="21" spans="1:22" ht="15">
      <c r="A21" s="11">
        <f t="shared" si="4"/>
        <v>15</v>
      </c>
      <c r="B21" s="64" t="s">
        <v>180</v>
      </c>
      <c r="C21" s="111" t="s">
        <v>148</v>
      </c>
      <c r="D21" s="112">
        <f t="shared" si="0"/>
        <v>0</v>
      </c>
      <c r="E21" s="111" t="s">
        <v>148</v>
      </c>
      <c r="F21" s="112">
        <v>0</v>
      </c>
      <c r="G21" s="103">
        <v>4</v>
      </c>
      <c r="H21" s="109">
        <v>950</v>
      </c>
      <c r="I21" s="103">
        <v>9</v>
      </c>
      <c r="J21" s="109">
        <v>710</v>
      </c>
      <c r="K21" s="111" t="s">
        <v>148</v>
      </c>
      <c r="L21" s="112">
        <v>0</v>
      </c>
      <c r="M21" s="111" t="s">
        <v>148</v>
      </c>
      <c r="N21" s="112">
        <v>0</v>
      </c>
      <c r="O21" s="111" t="s">
        <v>148</v>
      </c>
      <c r="P21" s="112">
        <f t="shared" si="1"/>
        <v>0</v>
      </c>
      <c r="Q21" s="110">
        <f t="shared" si="2"/>
        <v>1660</v>
      </c>
      <c r="R21" s="3">
        <v>15</v>
      </c>
      <c r="U21" s="3">
        <f t="shared" si="3"/>
        <v>650</v>
      </c>
      <c r="V21" s="114">
        <v>650</v>
      </c>
    </row>
    <row r="22" spans="1:22" ht="15">
      <c r="A22" s="11">
        <f t="shared" si="4"/>
        <v>16</v>
      </c>
      <c r="B22" s="64" t="s">
        <v>195</v>
      </c>
      <c r="C22" s="111" t="s">
        <v>148</v>
      </c>
      <c r="D22" s="112">
        <f t="shared" si="0"/>
        <v>0</v>
      </c>
      <c r="E22" s="111" t="s">
        <v>148</v>
      </c>
      <c r="F22" s="112">
        <v>0</v>
      </c>
      <c r="G22" s="111" t="s">
        <v>148</v>
      </c>
      <c r="H22" s="112">
        <v>0</v>
      </c>
      <c r="I22" s="111" t="s">
        <v>148</v>
      </c>
      <c r="J22" s="112">
        <v>0</v>
      </c>
      <c r="K22" s="111" t="s">
        <v>148</v>
      </c>
      <c r="L22" s="112">
        <v>0</v>
      </c>
      <c r="M22" s="103">
        <v>6</v>
      </c>
      <c r="N22" s="109">
        <v>790</v>
      </c>
      <c r="O22" s="109">
        <v>9</v>
      </c>
      <c r="P22" s="109">
        <f t="shared" si="1"/>
        <v>710</v>
      </c>
      <c r="Q22" s="110">
        <f t="shared" si="2"/>
        <v>1500</v>
      </c>
      <c r="R22" s="3">
        <v>16</v>
      </c>
      <c r="U22" s="3">
        <f t="shared" si="3"/>
        <v>640</v>
      </c>
      <c r="V22" s="114">
        <v>640</v>
      </c>
    </row>
    <row r="23" spans="1:22" ht="15">
      <c r="A23" s="11">
        <f t="shared" si="4"/>
        <v>17</v>
      </c>
      <c r="B23" s="64" t="s">
        <v>199</v>
      </c>
      <c r="C23" s="111" t="s">
        <v>148</v>
      </c>
      <c r="D23" s="112">
        <f t="shared" si="0"/>
        <v>0</v>
      </c>
      <c r="E23" s="111" t="s">
        <v>148</v>
      </c>
      <c r="F23" s="112">
        <v>0</v>
      </c>
      <c r="G23" s="111" t="s">
        <v>148</v>
      </c>
      <c r="H23" s="112">
        <v>0</v>
      </c>
      <c r="I23" s="111" t="s">
        <v>148</v>
      </c>
      <c r="J23" s="112">
        <v>0</v>
      </c>
      <c r="K23" s="111" t="s">
        <v>148</v>
      </c>
      <c r="L23" s="112">
        <v>0</v>
      </c>
      <c r="M23" s="103">
        <v>18</v>
      </c>
      <c r="N23" s="109">
        <v>600</v>
      </c>
      <c r="O23" s="109">
        <v>12</v>
      </c>
      <c r="P23" s="109">
        <f t="shared" si="1"/>
        <v>680</v>
      </c>
      <c r="Q23" s="110">
        <f t="shared" si="2"/>
        <v>1280</v>
      </c>
      <c r="R23" s="3">
        <v>17</v>
      </c>
      <c r="U23" s="3">
        <f t="shared" si="3"/>
        <v>610</v>
      </c>
      <c r="V23" s="114">
        <v>610</v>
      </c>
    </row>
    <row r="24" spans="1:22" ht="15">
      <c r="A24" s="11">
        <f t="shared" si="4"/>
        <v>18</v>
      </c>
      <c r="B24" s="64" t="s">
        <v>198</v>
      </c>
      <c r="C24" s="111" t="s">
        <v>148</v>
      </c>
      <c r="D24" s="112">
        <f t="shared" si="0"/>
        <v>0</v>
      </c>
      <c r="E24" s="111" t="s">
        <v>148</v>
      </c>
      <c r="F24" s="112">
        <v>0</v>
      </c>
      <c r="G24" s="111" t="s">
        <v>148</v>
      </c>
      <c r="H24" s="112">
        <v>0</v>
      </c>
      <c r="I24" s="111" t="s">
        <v>148</v>
      </c>
      <c r="J24" s="112">
        <v>0</v>
      </c>
      <c r="K24" s="111" t="s">
        <v>148</v>
      </c>
      <c r="L24" s="112">
        <v>0</v>
      </c>
      <c r="M24" s="103">
        <v>17</v>
      </c>
      <c r="N24" s="109">
        <v>610</v>
      </c>
      <c r="O24" s="109">
        <v>16</v>
      </c>
      <c r="P24" s="109">
        <f t="shared" si="1"/>
        <v>640</v>
      </c>
      <c r="Q24" s="110">
        <f t="shared" si="2"/>
        <v>1250</v>
      </c>
      <c r="R24" s="3">
        <v>18</v>
      </c>
      <c r="U24" s="3">
        <f t="shared" si="3"/>
        <v>600</v>
      </c>
      <c r="V24" s="114">
        <v>600</v>
      </c>
    </row>
    <row r="25" spans="1:22" ht="15">
      <c r="A25" s="11">
        <f t="shared" si="4"/>
        <v>19</v>
      </c>
      <c r="B25" s="64" t="s">
        <v>197</v>
      </c>
      <c r="C25" s="111" t="s">
        <v>148</v>
      </c>
      <c r="D25" s="112">
        <f t="shared" si="0"/>
        <v>0</v>
      </c>
      <c r="E25" s="111" t="s">
        <v>148</v>
      </c>
      <c r="F25" s="112">
        <v>0</v>
      </c>
      <c r="G25" s="111" t="s">
        <v>148</v>
      </c>
      <c r="H25" s="112">
        <v>0</v>
      </c>
      <c r="I25" s="111" t="s">
        <v>148</v>
      </c>
      <c r="J25" s="112">
        <v>0</v>
      </c>
      <c r="K25" s="111" t="s">
        <v>148</v>
      </c>
      <c r="L25" s="112">
        <v>0</v>
      </c>
      <c r="M25" s="103">
        <v>14</v>
      </c>
      <c r="N25" s="109">
        <v>660</v>
      </c>
      <c r="O25" s="109">
        <v>20</v>
      </c>
      <c r="P25" s="109">
        <f t="shared" si="1"/>
        <v>520</v>
      </c>
      <c r="Q25" s="110">
        <f t="shared" si="2"/>
        <v>1180</v>
      </c>
      <c r="R25" s="3">
        <v>19</v>
      </c>
      <c r="U25" s="3">
        <f t="shared" si="3"/>
        <v>590</v>
      </c>
      <c r="V25" s="114">
        <v>590</v>
      </c>
    </row>
    <row r="26" spans="1:22" ht="15">
      <c r="A26" s="11">
        <f t="shared" si="4"/>
        <v>20</v>
      </c>
      <c r="B26" s="64" t="s">
        <v>173</v>
      </c>
      <c r="C26" s="103">
        <v>11</v>
      </c>
      <c r="D26" s="109">
        <f t="shared" si="0"/>
        <v>690</v>
      </c>
      <c r="E26" s="111" t="s">
        <v>148</v>
      </c>
      <c r="F26" s="112">
        <v>0</v>
      </c>
      <c r="G26" s="103">
        <v>3</v>
      </c>
      <c r="H26" s="109">
        <v>1100</v>
      </c>
      <c r="I26" s="111" t="s">
        <v>148</v>
      </c>
      <c r="J26" s="112">
        <v>0</v>
      </c>
      <c r="K26" s="111" t="s">
        <v>148</v>
      </c>
      <c r="L26" s="112">
        <v>0</v>
      </c>
      <c r="M26" s="111" t="s">
        <v>148</v>
      </c>
      <c r="N26" s="112">
        <v>0</v>
      </c>
      <c r="O26" s="111" t="s">
        <v>148</v>
      </c>
      <c r="P26" s="112">
        <f t="shared" si="1"/>
        <v>0</v>
      </c>
      <c r="Q26" s="110">
        <f t="shared" si="2"/>
        <v>1100</v>
      </c>
      <c r="R26" s="3">
        <v>20</v>
      </c>
      <c r="U26" s="3">
        <f t="shared" si="3"/>
        <v>520</v>
      </c>
      <c r="V26" s="114">
        <v>520</v>
      </c>
    </row>
    <row r="27" spans="1:22" ht="15">
      <c r="A27" s="11">
        <f t="shared" si="4"/>
        <v>21</v>
      </c>
      <c r="B27" s="64" t="s">
        <v>200</v>
      </c>
      <c r="C27" s="111" t="s">
        <v>148</v>
      </c>
      <c r="D27" s="112">
        <f t="shared" si="0"/>
        <v>0</v>
      </c>
      <c r="E27" s="111" t="s">
        <v>148</v>
      </c>
      <c r="F27" s="112">
        <v>0</v>
      </c>
      <c r="G27" s="111" t="s">
        <v>148</v>
      </c>
      <c r="H27" s="112">
        <v>0</v>
      </c>
      <c r="I27" s="111" t="s">
        <v>148</v>
      </c>
      <c r="J27" s="112">
        <v>0</v>
      </c>
      <c r="K27" s="111" t="s">
        <v>148</v>
      </c>
      <c r="L27" s="112">
        <v>0</v>
      </c>
      <c r="M27" s="103">
        <v>19</v>
      </c>
      <c r="N27" s="109">
        <v>590</v>
      </c>
      <c r="O27" s="109">
        <v>23</v>
      </c>
      <c r="P27" s="109">
        <f t="shared" si="1"/>
        <v>505</v>
      </c>
      <c r="Q27" s="110">
        <f t="shared" si="2"/>
        <v>1095</v>
      </c>
      <c r="R27" s="3">
        <v>21</v>
      </c>
      <c r="U27" s="3">
        <f t="shared" si="3"/>
        <v>515</v>
      </c>
      <c r="V27" s="114">
        <v>515</v>
      </c>
    </row>
    <row r="28" spans="1:22" ht="15">
      <c r="A28" s="11">
        <f t="shared" si="4"/>
        <v>22</v>
      </c>
      <c r="B28" s="64" t="s">
        <v>174</v>
      </c>
      <c r="C28" s="103">
        <v>12</v>
      </c>
      <c r="D28" s="109">
        <f t="shared" si="0"/>
        <v>680</v>
      </c>
      <c r="E28" s="111" t="s">
        <v>148</v>
      </c>
      <c r="F28" s="112">
        <v>0</v>
      </c>
      <c r="G28" s="103">
        <v>7</v>
      </c>
      <c r="H28" s="109">
        <v>770</v>
      </c>
      <c r="I28" s="111" t="s">
        <v>148</v>
      </c>
      <c r="J28" s="112">
        <v>0</v>
      </c>
      <c r="K28" s="111" t="s">
        <v>148</v>
      </c>
      <c r="L28" s="112">
        <v>0</v>
      </c>
      <c r="M28" s="111" t="s">
        <v>148</v>
      </c>
      <c r="N28" s="112">
        <v>0</v>
      </c>
      <c r="O28" s="111" t="s">
        <v>148</v>
      </c>
      <c r="P28" s="112">
        <f t="shared" si="1"/>
        <v>0</v>
      </c>
      <c r="Q28" s="110">
        <f t="shared" si="2"/>
        <v>770</v>
      </c>
      <c r="R28" s="3">
        <v>22</v>
      </c>
      <c r="U28" s="3">
        <f t="shared" si="3"/>
        <v>510</v>
      </c>
      <c r="V28" s="114">
        <v>510</v>
      </c>
    </row>
    <row r="29" spans="1:22" ht="15">
      <c r="A29" s="11">
        <f t="shared" si="4"/>
        <v>23</v>
      </c>
      <c r="B29" s="64" t="s">
        <v>179</v>
      </c>
      <c r="C29" s="111" t="s">
        <v>148</v>
      </c>
      <c r="D29" s="112">
        <f t="shared" si="0"/>
        <v>0</v>
      </c>
      <c r="E29" s="103">
        <v>12</v>
      </c>
      <c r="F29" s="109">
        <v>680</v>
      </c>
      <c r="G29" s="111" t="s">
        <v>148</v>
      </c>
      <c r="H29" s="112">
        <v>0</v>
      </c>
      <c r="I29" s="111" t="s">
        <v>148</v>
      </c>
      <c r="J29" s="112">
        <v>0</v>
      </c>
      <c r="K29" s="103">
        <v>9</v>
      </c>
      <c r="L29" s="109">
        <v>710</v>
      </c>
      <c r="M29" s="111" t="s">
        <v>148</v>
      </c>
      <c r="N29" s="112">
        <v>0</v>
      </c>
      <c r="O29" s="111" t="s">
        <v>148</v>
      </c>
      <c r="P29" s="112">
        <f t="shared" si="1"/>
        <v>0</v>
      </c>
      <c r="Q29" s="110">
        <f t="shared" si="2"/>
        <v>710</v>
      </c>
      <c r="R29" s="3">
        <v>23</v>
      </c>
      <c r="U29" s="3">
        <f t="shared" si="3"/>
        <v>505</v>
      </c>
      <c r="V29" s="114">
        <v>505</v>
      </c>
    </row>
    <row r="30" spans="1:22" ht="15">
      <c r="A30" s="11">
        <f t="shared" si="4"/>
        <v>24</v>
      </c>
      <c r="B30" s="65" t="s">
        <v>203</v>
      </c>
      <c r="C30" s="103"/>
      <c r="D30" s="12"/>
      <c r="E30" s="12"/>
      <c r="F30" s="12"/>
      <c r="G30" s="111" t="s">
        <v>148</v>
      </c>
      <c r="H30" s="112">
        <v>0</v>
      </c>
      <c r="I30" s="111" t="s">
        <v>148</v>
      </c>
      <c r="J30" s="112">
        <v>0</v>
      </c>
      <c r="K30" s="111" t="s">
        <v>148</v>
      </c>
      <c r="L30" s="112">
        <v>0</v>
      </c>
      <c r="M30" s="111" t="s">
        <v>148</v>
      </c>
      <c r="N30" s="112">
        <v>0</v>
      </c>
      <c r="O30" s="12">
        <v>10</v>
      </c>
      <c r="P30" s="12">
        <f t="shared" si="1"/>
        <v>700</v>
      </c>
      <c r="Q30" s="110">
        <f t="shared" si="2"/>
        <v>700</v>
      </c>
      <c r="R30" s="3">
        <v>24</v>
      </c>
      <c r="U30" s="3">
        <f t="shared" si="3"/>
        <v>570</v>
      </c>
      <c r="V30" s="114">
        <v>570</v>
      </c>
    </row>
    <row r="31" spans="1:22" ht="15">
      <c r="A31" s="11">
        <f t="shared" si="4"/>
        <v>25</v>
      </c>
      <c r="B31" s="64" t="s">
        <v>182</v>
      </c>
      <c r="C31" s="111" t="s">
        <v>148</v>
      </c>
      <c r="D31" s="112">
        <f>VLOOKUP(C31,$R$7:$U$82,4,0)</f>
        <v>0</v>
      </c>
      <c r="E31" s="111" t="s">
        <v>148</v>
      </c>
      <c r="F31" s="112">
        <v>0</v>
      </c>
      <c r="G31" s="111" t="s">
        <v>148</v>
      </c>
      <c r="H31" s="112">
        <v>0</v>
      </c>
      <c r="I31" s="103">
        <v>11</v>
      </c>
      <c r="J31" s="109">
        <v>690</v>
      </c>
      <c r="K31" s="111" t="s">
        <v>148</v>
      </c>
      <c r="L31" s="112">
        <v>0</v>
      </c>
      <c r="M31" s="111" t="s">
        <v>148</v>
      </c>
      <c r="N31" s="112">
        <v>0</v>
      </c>
      <c r="O31" s="111" t="s">
        <v>148</v>
      </c>
      <c r="P31" s="112">
        <f t="shared" si="1"/>
        <v>0</v>
      </c>
      <c r="Q31" s="110">
        <f t="shared" si="2"/>
        <v>690</v>
      </c>
      <c r="R31" s="3">
        <v>25</v>
      </c>
      <c r="U31" s="3">
        <f t="shared" si="3"/>
        <v>550</v>
      </c>
      <c r="V31" s="114">
        <v>550</v>
      </c>
    </row>
    <row r="32" spans="1:22" ht="15">
      <c r="A32" s="11">
        <f t="shared" si="4"/>
        <v>26</v>
      </c>
      <c r="B32" s="65" t="s">
        <v>202</v>
      </c>
      <c r="C32" s="103"/>
      <c r="D32" s="12"/>
      <c r="E32" s="12"/>
      <c r="F32" s="12"/>
      <c r="G32" s="111" t="s">
        <v>148</v>
      </c>
      <c r="H32" s="112">
        <v>0</v>
      </c>
      <c r="I32" s="111" t="s">
        <v>148</v>
      </c>
      <c r="J32" s="112">
        <v>0</v>
      </c>
      <c r="K32" s="111" t="s">
        <v>148</v>
      </c>
      <c r="L32" s="112">
        <v>0</v>
      </c>
      <c r="M32" s="111" t="s">
        <v>148</v>
      </c>
      <c r="N32" s="112">
        <v>0</v>
      </c>
      <c r="O32" s="12">
        <v>19</v>
      </c>
      <c r="P32" s="12">
        <f t="shared" si="1"/>
        <v>590</v>
      </c>
      <c r="Q32" s="110">
        <f t="shared" si="2"/>
        <v>590</v>
      </c>
      <c r="R32" s="3">
        <v>26</v>
      </c>
      <c r="U32" s="3">
        <f t="shared" si="3"/>
        <v>540</v>
      </c>
      <c r="V32" s="114">
        <v>540</v>
      </c>
    </row>
    <row r="33" spans="1:22" ht="15">
      <c r="A33" s="11">
        <f t="shared" si="4"/>
        <v>27</v>
      </c>
      <c r="B33" s="64" t="s">
        <v>201</v>
      </c>
      <c r="C33" s="111" t="s">
        <v>148</v>
      </c>
      <c r="D33" s="112">
        <f>VLOOKUP(C33,$R$7:$U$82,4,0)</f>
        <v>0</v>
      </c>
      <c r="E33" s="111" t="s">
        <v>148</v>
      </c>
      <c r="F33" s="112">
        <v>0</v>
      </c>
      <c r="G33" s="111" t="s">
        <v>148</v>
      </c>
      <c r="H33" s="112">
        <v>0</v>
      </c>
      <c r="I33" s="111" t="s">
        <v>148</v>
      </c>
      <c r="J33" s="112">
        <v>0</v>
      </c>
      <c r="K33" s="111" t="s">
        <v>148</v>
      </c>
      <c r="L33" s="112">
        <v>0</v>
      </c>
      <c r="M33" s="103">
        <v>20</v>
      </c>
      <c r="N33" s="109">
        <v>520</v>
      </c>
      <c r="O33" s="111" t="s">
        <v>148</v>
      </c>
      <c r="P33" s="112">
        <f t="shared" si="1"/>
        <v>0</v>
      </c>
      <c r="Q33" s="110">
        <f t="shared" si="2"/>
        <v>520</v>
      </c>
      <c r="R33" s="3">
        <v>27</v>
      </c>
      <c r="U33" s="3">
        <f t="shared" si="3"/>
        <v>530</v>
      </c>
      <c r="V33" s="114">
        <v>530</v>
      </c>
    </row>
    <row r="34" spans="1:22" ht="15">
      <c r="A34" s="11">
        <f t="shared" si="4"/>
        <v>28</v>
      </c>
      <c r="B34" s="65" t="s">
        <v>209</v>
      </c>
      <c r="C34" s="103"/>
      <c r="D34" s="12"/>
      <c r="E34" s="12"/>
      <c r="F34" s="12"/>
      <c r="G34" s="111" t="s">
        <v>148</v>
      </c>
      <c r="H34" s="112">
        <v>0</v>
      </c>
      <c r="I34" s="111" t="s">
        <v>148</v>
      </c>
      <c r="J34" s="112">
        <v>0</v>
      </c>
      <c r="K34" s="111" t="s">
        <v>148</v>
      </c>
      <c r="L34" s="112">
        <v>0</v>
      </c>
      <c r="M34" s="111" t="s">
        <v>148</v>
      </c>
      <c r="N34" s="112">
        <v>0</v>
      </c>
      <c r="O34" s="12">
        <v>21</v>
      </c>
      <c r="P34" s="12">
        <f t="shared" si="1"/>
        <v>515</v>
      </c>
      <c r="Q34" s="110">
        <f t="shared" si="2"/>
        <v>515</v>
      </c>
      <c r="R34" s="3">
        <v>28</v>
      </c>
      <c r="U34" s="3">
        <f t="shared" si="3"/>
        <v>500</v>
      </c>
      <c r="V34" s="114">
        <v>500</v>
      </c>
    </row>
    <row r="35" spans="1:22" ht="15">
      <c r="A35" s="11">
        <f t="shared" si="4"/>
        <v>29</v>
      </c>
      <c r="B35" s="65" t="s">
        <v>204</v>
      </c>
      <c r="C35" s="103"/>
      <c r="D35" s="12"/>
      <c r="E35" s="12"/>
      <c r="F35" s="12"/>
      <c r="G35" s="111" t="s">
        <v>148</v>
      </c>
      <c r="H35" s="112">
        <v>0</v>
      </c>
      <c r="I35" s="111" t="s">
        <v>148</v>
      </c>
      <c r="J35" s="112">
        <v>0</v>
      </c>
      <c r="K35" s="111" t="s">
        <v>148</v>
      </c>
      <c r="L35" s="112">
        <v>0</v>
      </c>
      <c r="M35" s="111" t="s">
        <v>148</v>
      </c>
      <c r="N35" s="112">
        <v>0</v>
      </c>
      <c r="O35" s="12">
        <v>22</v>
      </c>
      <c r="P35" s="12">
        <f t="shared" si="1"/>
        <v>510</v>
      </c>
      <c r="Q35" s="110">
        <f t="shared" si="2"/>
        <v>510</v>
      </c>
      <c r="R35" s="3">
        <v>29</v>
      </c>
      <c r="U35" s="3">
        <f t="shared" si="3"/>
        <v>490</v>
      </c>
      <c r="V35" s="114">
        <v>490</v>
      </c>
    </row>
    <row r="36" spans="1:22" ht="15">
      <c r="A36" s="11">
        <f t="shared" si="4"/>
        <v>30</v>
      </c>
      <c r="B36" s="64" t="s">
        <v>167</v>
      </c>
      <c r="C36" s="103">
        <v>2</v>
      </c>
      <c r="D36" s="109">
        <f>VLOOKUP(C36,$R$7:$U$82,4,0)</f>
        <v>1250</v>
      </c>
      <c r="E36" s="103">
        <v>1</v>
      </c>
      <c r="F36" s="109">
        <v>1400</v>
      </c>
      <c r="G36" s="111" t="s">
        <v>148</v>
      </c>
      <c r="H36" s="112">
        <v>0</v>
      </c>
      <c r="I36" s="111" t="s">
        <v>148</v>
      </c>
      <c r="J36" s="112">
        <v>0</v>
      </c>
      <c r="K36" s="111" t="s">
        <v>148</v>
      </c>
      <c r="L36" s="112">
        <v>0</v>
      </c>
      <c r="M36" s="111" t="s">
        <v>148</v>
      </c>
      <c r="N36" s="112">
        <v>0</v>
      </c>
      <c r="O36" s="111" t="s">
        <v>148</v>
      </c>
      <c r="P36" s="112">
        <f t="shared" si="1"/>
        <v>0</v>
      </c>
      <c r="Q36" s="110">
        <f t="shared" si="2"/>
        <v>0</v>
      </c>
      <c r="R36" s="3">
        <v>30</v>
      </c>
      <c r="U36" s="3">
        <f t="shared" si="3"/>
        <v>480</v>
      </c>
      <c r="V36" s="114">
        <v>480</v>
      </c>
    </row>
    <row r="37" spans="1:22" ht="15">
      <c r="A37" s="11">
        <f t="shared" si="4"/>
        <v>31</v>
      </c>
      <c r="B37" s="64" t="s">
        <v>176</v>
      </c>
      <c r="C37" s="111" t="s">
        <v>148</v>
      </c>
      <c r="D37" s="112">
        <f>VLOOKUP(C37,$R$7:$U$82,4,0)</f>
        <v>0</v>
      </c>
      <c r="E37" s="103">
        <v>3</v>
      </c>
      <c r="F37" s="109">
        <v>1100</v>
      </c>
      <c r="G37" s="111" t="s">
        <v>148</v>
      </c>
      <c r="H37" s="112">
        <v>0</v>
      </c>
      <c r="I37" s="111" t="s">
        <v>148</v>
      </c>
      <c r="J37" s="112">
        <v>0</v>
      </c>
      <c r="K37" s="111" t="s">
        <v>148</v>
      </c>
      <c r="L37" s="112">
        <v>0</v>
      </c>
      <c r="M37" s="111" t="s">
        <v>148</v>
      </c>
      <c r="N37" s="112">
        <v>0</v>
      </c>
      <c r="O37" s="111" t="s">
        <v>148</v>
      </c>
      <c r="P37" s="112">
        <f t="shared" si="1"/>
        <v>0</v>
      </c>
      <c r="Q37" s="110">
        <f t="shared" si="2"/>
        <v>0</v>
      </c>
      <c r="R37" s="3">
        <v>31</v>
      </c>
      <c r="U37" s="3">
        <f t="shared" si="3"/>
        <v>470</v>
      </c>
      <c r="V37" s="114">
        <v>470</v>
      </c>
    </row>
    <row r="38" spans="1:22" ht="15">
      <c r="A38" s="11">
        <f t="shared" si="4"/>
        <v>32</v>
      </c>
      <c r="B38" s="64" t="s">
        <v>169</v>
      </c>
      <c r="C38" s="103">
        <v>6</v>
      </c>
      <c r="D38" s="109">
        <f>VLOOKUP(C38,$R$7:$U$82,4,0)</f>
        <v>790</v>
      </c>
      <c r="E38" s="103">
        <v>8</v>
      </c>
      <c r="F38" s="109">
        <v>750</v>
      </c>
      <c r="G38" s="111" t="s">
        <v>148</v>
      </c>
      <c r="H38" s="112">
        <v>0</v>
      </c>
      <c r="I38" s="111" t="s">
        <v>148</v>
      </c>
      <c r="J38" s="112">
        <v>0</v>
      </c>
      <c r="K38" s="111" t="s">
        <v>148</v>
      </c>
      <c r="L38" s="112">
        <v>0</v>
      </c>
      <c r="M38" s="111" t="s">
        <v>148</v>
      </c>
      <c r="N38" s="112">
        <v>0</v>
      </c>
      <c r="O38" s="111" t="s">
        <v>148</v>
      </c>
      <c r="P38" s="112">
        <f t="shared" si="1"/>
        <v>0</v>
      </c>
      <c r="Q38" s="110">
        <f t="shared" si="2"/>
        <v>0</v>
      </c>
      <c r="R38" s="3">
        <v>32</v>
      </c>
      <c r="U38" s="3">
        <f t="shared" si="3"/>
        <v>440</v>
      </c>
      <c r="V38" s="114">
        <v>440</v>
      </c>
    </row>
    <row r="39" spans="1:22" ht="15">
      <c r="A39" s="11">
        <f t="shared" si="4"/>
        <v>33</v>
      </c>
      <c r="B39" s="64" t="s">
        <v>170</v>
      </c>
      <c r="C39" s="103">
        <v>7</v>
      </c>
      <c r="D39" s="109">
        <f>VLOOKUP(C39,$R$7:$U$82,4,0)</f>
        <v>770</v>
      </c>
      <c r="E39" s="111" t="s">
        <v>148</v>
      </c>
      <c r="F39" s="112">
        <v>0</v>
      </c>
      <c r="G39" s="111" t="s">
        <v>148</v>
      </c>
      <c r="H39" s="112">
        <v>0</v>
      </c>
      <c r="I39" s="111" t="s">
        <v>148</v>
      </c>
      <c r="J39" s="112">
        <v>0</v>
      </c>
      <c r="K39" s="111" t="s">
        <v>148</v>
      </c>
      <c r="L39" s="112">
        <v>0</v>
      </c>
      <c r="M39" s="111" t="s">
        <v>148</v>
      </c>
      <c r="N39" s="112">
        <v>0</v>
      </c>
      <c r="O39" s="111" t="s">
        <v>148</v>
      </c>
      <c r="P39" s="112">
        <f t="shared" si="1"/>
        <v>0</v>
      </c>
      <c r="Q39" s="110">
        <f t="shared" si="2"/>
        <v>0</v>
      </c>
      <c r="R39" s="3">
        <v>33</v>
      </c>
      <c r="U39" s="3">
        <f t="shared" si="3"/>
        <v>430</v>
      </c>
      <c r="V39" s="114">
        <v>430</v>
      </c>
    </row>
    <row r="40" spans="1:22" ht="15">
      <c r="A40" s="11">
        <f t="shared" si="4"/>
        <v>34</v>
      </c>
      <c r="B40" s="64" t="s">
        <v>172</v>
      </c>
      <c r="C40" s="103">
        <v>9</v>
      </c>
      <c r="D40" s="109">
        <f>VLOOKUP(C40,$R$7:$U$82,4,0)</f>
        <v>710</v>
      </c>
      <c r="E40" s="111" t="s">
        <v>148</v>
      </c>
      <c r="F40" s="112">
        <v>0</v>
      </c>
      <c r="G40" s="111" t="s">
        <v>148</v>
      </c>
      <c r="H40" s="112">
        <v>0</v>
      </c>
      <c r="I40" s="111" t="s">
        <v>148</v>
      </c>
      <c r="J40" s="112">
        <v>0</v>
      </c>
      <c r="K40" s="111" t="s">
        <v>148</v>
      </c>
      <c r="L40" s="112">
        <v>0</v>
      </c>
      <c r="M40" s="111" t="s">
        <v>148</v>
      </c>
      <c r="N40" s="112">
        <v>0</v>
      </c>
      <c r="O40" s="111" t="s">
        <v>148</v>
      </c>
      <c r="P40" s="112">
        <f t="shared" si="1"/>
        <v>0</v>
      </c>
      <c r="Q40" s="110">
        <f t="shared" si="2"/>
        <v>0</v>
      </c>
      <c r="R40" s="3">
        <v>34</v>
      </c>
      <c r="U40" s="3">
        <f t="shared" si="3"/>
        <v>420</v>
      </c>
      <c r="V40" s="114">
        <v>420</v>
      </c>
    </row>
    <row r="41" spans="1:22" ht="15">
      <c r="A41" s="11">
        <f t="shared" si="4"/>
        <v>35</v>
      </c>
      <c r="B41" s="64"/>
      <c r="C41" s="103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10">
        <f t="shared" ref="Q41:Q71" si="5">SUM(H41,J41,L41,N41,P41)</f>
        <v>0</v>
      </c>
      <c r="R41" s="3">
        <v>35</v>
      </c>
      <c r="U41" s="3">
        <f t="shared" si="3"/>
        <v>410</v>
      </c>
      <c r="V41" s="114">
        <v>410</v>
      </c>
    </row>
    <row r="42" spans="1:22" ht="15">
      <c r="A42" s="11">
        <f t="shared" si="4"/>
        <v>36</v>
      </c>
      <c r="B42" s="64"/>
      <c r="C42" s="10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10">
        <f t="shared" si="5"/>
        <v>0</v>
      </c>
      <c r="R42" s="3">
        <v>36</v>
      </c>
      <c r="U42" s="3">
        <f t="shared" si="3"/>
        <v>400</v>
      </c>
      <c r="V42" s="114">
        <v>400</v>
      </c>
    </row>
    <row r="43" spans="1:22" ht="15">
      <c r="A43" s="11">
        <f t="shared" si="4"/>
        <v>37</v>
      </c>
      <c r="B43" s="64"/>
      <c r="C43" s="10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10">
        <f t="shared" si="5"/>
        <v>0</v>
      </c>
      <c r="R43" s="3">
        <v>37</v>
      </c>
      <c r="U43" s="3">
        <f t="shared" si="3"/>
        <v>390</v>
      </c>
      <c r="V43" s="114">
        <v>390</v>
      </c>
    </row>
    <row r="44" spans="1:22" ht="15">
      <c r="A44" s="11">
        <f t="shared" si="4"/>
        <v>38</v>
      </c>
      <c r="B44" s="64"/>
      <c r="C44" s="103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10">
        <f t="shared" si="5"/>
        <v>0</v>
      </c>
      <c r="R44" s="3">
        <v>38</v>
      </c>
      <c r="U44" s="3">
        <f t="shared" si="3"/>
        <v>380</v>
      </c>
      <c r="V44" s="114">
        <v>380</v>
      </c>
    </row>
    <row r="45" spans="1:22" ht="15">
      <c r="A45" s="11">
        <f t="shared" si="4"/>
        <v>39</v>
      </c>
      <c r="B45" s="64"/>
      <c r="C45" s="103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10">
        <f t="shared" si="5"/>
        <v>0</v>
      </c>
      <c r="R45" s="3">
        <v>39</v>
      </c>
      <c r="U45" s="3">
        <f t="shared" si="3"/>
        <v>370</v>
      </c>
      <c r="V45" s="114">
        <v>370</v>
      </c>
    </row>
    <row r="46" spans="1:22" ht="15">
      <c r="A46" s="11">
        <f t="shared" si="4"/>
        <v>40</v>
      </c>
      <c r="B46" s="64"/>
      <c r="C46" s="10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10">
        <f t="shared" si="5"/>
        <v>0</v>
      </c>
      <c r="R46" s="3">
        <v>40</v>
      </c>
      <c r="U46" s="3">
        <f t="shared" si="3"/>
        <v>340</v>
      </c>
      <c r="V46" s="114">
        <v>340</v>
      </c>
    </row>
    <row r="47" spans="1:22" ht="15">
      <c r="A47" s="11">
        <f t="shared" si="4"/>
        <v>41</v>
      </c>
      <c r="B47" s="64"/>
      <c r="C47" s="103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10">
        <f t="shared" si="5"/>
        <v>0</v>
      </c>
      <c r="R47" s="3">
        <v>41</v>
      </c>
      <c r="U47" s="3">
        <f t="shared" si="3"/>
        <v>330</v>
      </c>
      <c r="V47" s="114">
        <v>330</v>
      </c>
    </row>
    <row r="48" spans="1:22" ht="15">
      <c r="A48" s="11">
        <f t="shared" si="4"/>
        <v>42</v>
      </c>
      <c r="B48" s="64"/>
      <c r="C48" s="103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10">
        <f t="shared" si="5"/>
        <v>0</v>
      </c>
      <c r="R48" s="3">
        <v>42</v>
      </c>
      <c r="U48" s="3">
        <f t="shared" si="3"/>
        <v>320</v>
      </c>
      <c r="V48" s="114">
        <v>320</v>
      </c>
    </row>
    <row r="49" spans="1:22" ht="15">
      <c r="A49" s="11">
        <f t="shared" si="4"/>
        <v>43</v>
      </c>
      <c r="B49" s="64"/>
      <c r="C49" s="103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10">
        <f t="shared" si="5"/>
        <v>0</v>
      </c>
      <c r="R49" s="3">
        <v>43</v>
      </c>
      <c r="U49" s="3">
        <f t="shared" si="3"/>
        <v>310</v>
      </c>
      <c r="V49" s="114">
        <v>310</v>
      </c>
    </row>
    <row r="50" spans="1:22" ht="15">
      <c r="A50" s="11">
        <f t="shared" si="4"/>
        <v>44</v>
      </c>
      <c r="B50" s="64"/>
      <c r="C50" s="103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10">
        <f t="shared" si="5"/>
        <v>0</v>
      </c>
      <c r="R50" s="3">
        <v>44</v>
      </c>
      <c r="U50" s="3">
        <f t="shared" si="3"/>
        <v>250</v>
      </c>
      <c r="V50" s="114">
        <v>250</v>
      </c>
    </row>
    <row r="51" spans="1:22" ht="15">
      <c r="A51" s="11">
        <f t="shared" si="4"/>
        <v>45</v>
      </c>
      <c r="B51" s="64"/>
      <c r="C51" s="103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10">
        <f t="shared" si="5"/>
        <v>0</v>
      </c>
      <c r="R51" s="3">
        <v>45</v>
      </c>
      <c r="U51" s="3">
        <f t="shared" si="3"/>
        <v>245</v>
      </c>
      <c r="V51" s="114">
        <v>245</v>
      </c>
    </row>
    <row r="52" spans="1:22" ht="15">
      <c r="A52" s="11">
        <f t="shared" si="4"/>
        <v>46</v>
      </c>
      <c r="B52" s="64"/>
      <c r="C52" s="103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10">
        <f t="shared" si="5"/>
        <v>0</v>
      </c>
      <c r="R52" s="3">
        <v>46</v>
      </c>
      <c r="U52" s="3">
        <f t="shared" si="3"/>
        <v>240</v>
      </c>
      <c r="V52" s="114">
        <v>240</v>
      </c>
    </row>
    <row r="53" spans="1:22" ht="15">
      <c r="A53" s="11">
        <f t="shared" si="4"/>
        <v>47</v>
      </c>
      <c r="B53" s="64"/>
      <c r="C53" s="103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10">
        <f t="shared" si="5"/>
        <v>0</v>
      </c>
      <c r="R53" s="3">
        <v>47</v>
      </c>
      <c r="U53" s="3">
        <f t="shared" si="3"/>
        <v>235</v>
      </c>
      <c r="V53" s="114">
        <v>235</v>
      </c>
    </row>
    <row r="54" spans="1:22" ht="15">
      <c r="A54" s="11">
        <f t="shared" si="4"/>
        <v>48</v>
      </c>
      <c r="B54" s="64"/>
      <c r="C54" s="103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10">
        <f t="shared" si="5"/>
        <v>0</v>
      </c>
      <c r="R54" s="3">
        <v>48</v>
      </c>
      <c r="U54" s="3">
        <f t="shared" si="3"/>
        <v>230</v>
      </c>
      <c r="V54" s="114">
        <v>230</v>
      </c>
    </row>
    <row r="55" spans="1:22" ht="15">
      <c r="A55" s="11">
        <f t="shared" si="4"/>
        <v>49</v>
      </c>
      <c r="B55" s="64"/>
      <c r="C55" s="103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10">
        <f t="shared" si="5"/>
        <v>0</v>
      </c>
      <c r="R55" s="3">
        <v>49</v>
      </c>
      <c r="U55" s="3">
        <f t="shared" si="3"/>
        <v>225</v>
      </c>
      <c r="V55" s="114">
        <v>225</v>
      </c>
    </row>
    <row r="56" spans="1:22" ht="15">
      <c r="A56" s="11">
        <f t="shared" si="4"/>
        <v>50</v>
      </c>
      <c r="B56" s="64"/>
      <c r="C56" s="103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10">
        <f t="shared" si="5"/>
        <v>0</v>
      </c>
      <c r="R56" s="3">
        <v>50</v>
      </c>
      <c r="U56" s="3">
        <f t="shared" si="3"/>
        <v>220</v>
      </c>
      <c r="V56" s="114">
        <v>220</v>
      </c>
    </row>
    <row r="57" spans="1:22" ht="15">
      <c r="A57" s="11">
        <f t="shared" si="4"/>
        <v>51</v>
      </c>
      <c r="B57" s="64"/>
      <c r="C57" s="103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10">
        <f t="shared" si="5"/>
        <v>0</v>
      </c>
      <c r="R57" s="3">
        <v>51</v>
      </c>
      <c r="U57" s="3">
        <f t="shared" si="3"/>
        <v>215</v>
      </c>
      <c r="V57" s="114">
        <v>215</v>
      </c>
    </row>
    <row r="58" spans="1:22" ht="15">
      <c r="A58" s="11">
        <f t="shared" si="4"/>
        <v>52</v>
      </c>
      <c r="B58" s="64"/>
      <c r="C58" s="103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10">
        <f t="shared" si="5"/>
        <v>0</v>
      </c>
      <c r="R58" s="3">
        <v>52</v>
      </c>
      <c r="U58" s="3">
        <f t="shared" si="3"/>
        <v>210</v>
      </c>
      <c r="V58" s="114">
        <v>210</v>
      </c>
    </row>
    <row r="59" spans="1:22" ht="15">
      <c r="A59" s="11">
        <f t="shared" si="4"/>
        <v>53</v>
      </c>
      <c r="B59" s="64"/>
      <c r="C59" s="103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10">
        <f t="shared" si="5"/>
        <v>0</v>
      </c>
      <c r="R59" s="3">
        <v>53</v>
      </c>
      <c r="U59" s="3">
        <f t="shared" si="3"/>
        <v>205</v>
      </c>
      <c r="V59" s="114">
        <v>205</v>
      </c>
    </row>
    <row r="60" spans="1:22" ht="15">
      <c r="A60" s="11">
        <f t="shared" si="4"/>
        <v>54</v>
      </c>
      <c r="B60" s="64"/>
      <c r="C60" s="103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10">
        <f t="shared" si="5"/>
        <v>0</v>
      </c>
      <c r="R60" s="3">
        <v>54</v>
      </c>
      <c r="U60" s="3">
        <f t="shared" si="3"/>
        <v>200</v>
      </c>
      <c r="V60" s="114">
        <v>200</v>
      </c>
    </row>
    <row r="61" spans="1:22" ht="15">
      <c r="A61" s="11">
        <f t="shared" si="4"/>
        <v>55</v>
      </c>
      <c r="B61" s="64"/>
      <c r="C61" s="103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10">
        <f t="shared" si="5"/>
        <v>0</v>
      </c>
      <c r="R61" s="3">
        <v>55</v>
      </c>
      <c r="U61" s="3">
        <f t="shared" si="3"/>
        <v>195</v>
      </c>
      <c r="V61" s="114">
        <v>195</v>
      </c>
    </row>
    <row r="62" spans="1:22" ht="15">
      <c r="A62" s="11">
        <f t="shared" si="4"/>
        <v>56</v>
      </c>
      <c r="B62" s="65"/>
      <c r="C62" s="103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10">
        <f t="shared" si="5"/>
        <v>0</v>
      </c>
      <c r="R62" s="3">
        <v>56</v>
      </c>
      <c r="U62" s="3">
        <f t="shared" si="3"/>
        <v>190</v>
      </c>
      <c r="V62" s="114">
        <v>190</v>
      </c>
    </row>
    <row r="63" spans="1:22" ht="15">
      <c r="A63" s="11">
        <f t="shared" si="4"/>
        <v>57</v>
      </c>
      <c r="B63" s="65"/>
      <c r="C63" s="103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10">
        <f t="shared" si="5"/>
        <v>0</v>
      </c>
      <c r="R63" s="3">
        <v>57</v>
      </c>
      <c r="U63" s="3">
        <f t="shared" si="3"/>
        <v>185</v>
      </c>
      <c r="V63" s="114">
        <v>185</v>
      </c>
    </row>
    <row r="64" spans="1:22" ht="15.75" customHeight="1">
      <c r="A64" s="11">
        <f t="shared" si="4"/>
        <v>58</v>
      </c>
      <c r="B64" s="64"/>
      <c r="C64" s="103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10">
        <f t="shared" si="5"/>
        <v>0</v>
      </c>
      <c r="R64" s="3">
        <v>58</v>
      </c>
      <c r="U64" s="3">
        <f t="shared" si="3"/>
        <v>180</v>
      </c>
      <c r="V64" s="114">
        <v>180</v>
      </c>
    </row>
    <row r="65" spans="1:22" ht="15">
      <c r="A65" s="11">
        <f t="shared" si="4"/>
        <v>59</v>
      </c>
      <c r="B65" s="64"/>
      <c r="C65" s="103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10">
        <f t="shared" si="5"/>
        <v>0</v>
      </c>
      <c r="R65" s="3">
        <v>59</v>
      </c>
      <c r="U65" s="3">
        <f t="shared" si="3"/>
        <v>175</v>
      </c>
      <c r="V65" s="114">
        <v>175</v>
      </c>
    </row>
    <row r="66" spans="1:22" ht="15">
      <c r="A66" s="11">
        <f t="shared" si="4"/>
        <v>60</v>
      </c>
      <c r="B66" s="64"/>
      <c r="C66" s="103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10">
        <f t="shared" si="5"/>
        <v>0</v>
      </c>
      <c r="R66" s="3">
        <v>60</v>
      </c>
      <c r="U66" s="3">
        <f t="shared" si="3"/>
        <v>170</v>
      </c>
      <c r="V66" s="114">
        <v>170</v>
      </c>
    </row>
    <row r="67" spans="1:22" ht="15">
      <c r="A67" s="11">
        <f t="shared" si="4"/>
        <v>61</v>
      </c>
      <c r="B67" s="64"/>
      <c r="C67" s="103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10">
        <f t="shared" si="5"/>
        <v>0</v>
      </c>
      <c r="R67" s="3">
        <v>61</v>
      </c>
      <c r="U67" s="3">
        <f t="shared" si="3"/>
        <v>165</v>
      </c>
      <c r="V67" s="114">
        <v>165</v>
      </c>
    </row>
    <row r="68" spans="1:22" ht="15">
      <c r="A68" s="11">
        <f t="shared" si="4"/>
        <v>62</v>
      </c>
      <c r="B68" s="65"/>
      <c r="C68" s="103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10">
        <f t="shared" si="5"/>
        <v>0</v>
      </c>
      <c r="R68" s="3">
        <v>50</v>
      </c>
      <c r="U68" s="3">
        <f t="shared" si="3"/>
        <v>160</v>
      </c>
      <c r="V68" s="114">
        <v>160</v>
      </c>
    </row>
    <row r="69" spans="1:22" ht="15">
      <c r="A69" s="11">
        <f t="shared" si="4"/>
        <v>63</v>
      </c>
      <c r="B69" s="64"/>
      <c r="C69" s="103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10">
        <f t="shared" si="5"/>
        <v>0</v>
      </c>
      <c r="R69" s="3">
        <v>51</v>
      </c>
      <c r="U69" s="3">
        <f t="shared" si="3"/>
        <v>155</v>
      </c>
      <c r="V69" s="114">
        <v>155</v>
      </c>
    </row>
    <row r="70" spans="1:22" ht="15">
      <c r="A70" s="11">
        <f t="shared" si="4"/>
        <v>64</v>
      </c>
      <c r="B70" s="64"/>
      <c r="C70" s="103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10">
        <f t="shared" si="5"/>
        <v>0</v>
      </c>
      <c r="R70" s="3">
        <v>49</v>
      </c>
      <c r="U70" s="3">
        <f t="shared" si="3"/>
        <v>150</v>
      </c>
      <c r="V70" s="114">
        <v>150</v>
      </c>
    </row>
    <row r="71" spans="1:22" ht="15">
      <c r="A71" s="11">
        <f t="shared" si="4"/>
        <v>65</v>
      </c>
      <c r="B71" s="64"/>
      <c r="C71" s="103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10">
        <f t="shared" si="5"/>
        <v>0</v>
      </c>
      <c r="R71" s="3">
        <v>50</v>
      </c>
      <c r="U71" s="3">
        <f t="shared" ref="U71:U82" si="6">V71+W71</f>
        <v>145</v>
      </c>
      <c r="V71" s="114">
        <v>145</v>
      </c>
    </row>
    <row r="72" spans="1:22" ht="15">
      <c r="A72" s="11">
        <f t="shared" si="4"/>
        <v>66</v>
      </c>
      <c r="B72" s="64"/>
      <c r="C72" s="103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10">
        <f t="shared" ref="Q72:Q78" si="7">SUM(H72,J72,L72,N72,P72)</f>
        <v>0</v>
      </c>
      <c r="R72" s="3">
        <v>51</v>
      </c>
      <c r="U72" s="3">
        <f t="shared" si="6"/>
        <v>140</v>
      </c>
      <c r="V72" s="114">
        <v>140</v>
      </c>
    </row>
    <row r="73" spans="1:22" ht="15">
      <c r="A73" s="11">
        <f t="shared" ref="A73:A78" si="8">A72+1</f>
        <v>67</v>
      </c>
      <c r="B73" s="64"/>
      <c r="C73" s="103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10">
        <f t="shared" si="7"/>
        <v>0</v>
      </c>
      <c r="R73" s="3">
        <v>52</v>
      </c>
      <c r="U73" s="3">
        <f t="shared" si="6"/>
        <v>135</v>
      </c>
      <c r="V73" s="114">
        <v>135</v>
      </c>
    </row>
    <row r="74" spans="1:22" ht="15">
      <c r="A74" s="11">
        <f t="shared" si="8"/>
        <v>68</v>
      </c>
      <c r="B74" s="65"/>
      <c r="C74" s="103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10">
        <f t="shared" si="7"/>
        <v>0</v>
      </c>
      <c r="R74" s="3">
        <v>53</v>
      </c>
      <c r="U74" s="3">
        <f t="shared" si="6"/>
        <v>130</v>
      </c>
      <c r="V74" s="114">
        <v>130</v>
      </c>
    </row>
    <row r="75" spans="1:22" ht="15">
      <c r="A75" s="11">
        <f t="shared" si="8"/>
        <v>69</v>
      </c>
      <c r="B75" s="66"/>
      <c r="C75" s="103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10">
        <f t="shared" si="7"/>
        <v>0</v>
      </c>
      <c r="R75" s="3">
        <v>54</v>
      </c>
      <c r="U75" s="3">
        <f t="shared" si="6"/>
        <v>125</v>
      </c>
      <c r="V75" s="114">
        <v>125</v>
      </c>
    </row>
    <row r="76" spans="1:22" ht="15">
      <c r="A76" s="11">
        <f t="shared" si="8"/>
        <v>70</v>
      </c>
      <c r="B76" s="66"/>
      <c r="C76" s="103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10">
        <f t="shared" si="7"/>
        <v>0</v>
      </c>
      <c r="R76" s="3">
        <v>55</v>
      </c>
      <c r="U76" s="3">
        <f t="shared" si="6"/>
        <v>120</v>
      </c>
      <c r="V76" s="114">
        <v>120</v>
      </c>
    </row>
    <row r="77" spans="1:22" ht="15">
      <c r="A77" s="11">
        <f t="shared" si="8"/>
        <v>71</v>
      </c>
      <c r="B77" s="66"/>
      <c r="C77" s="103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10">
        <f t="shared" si="7"/>
        <v>0</v>
      </c>
      <c r="R77" s="3">
        <v>56</v>
      </c>
      <c r="U77" s="3">
        <f t="shared" si="6"/>
        <v>115</v>
      </c>
      <c r="V77" s="114">
        <v>115</v>
      </c>
    </row>
    <row r="78" spans="1:22" ht="15.75" thickBot="1">
      <c r="A78" s="11">
        <f t="shared" si="8"/>
        <v>72</v>
      </c>
      <c r="B78" s="67"/>
      <c r="C78" s="103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10">
        <f t="shared" si="7"/>
        <v>0</v>
      </c>
      <c r="R78" s="3">
        <v>57</v>
      </c>
      <c r="U78" s="3">
        <f t="shared" si="6"/>
        <v>110</v>
      </c>
      <c r="V78" s="114">
        <v>110</v>
      </c>
    </row>
    <row r="79" spans="1:22">
      <c r="R79" s="3">
        <v>58</v>
      </c>
      <c r="U79" s="3">
        <f t="shared" si="6"/>
        <v>0</v>
      </c>
      <c r="V79" s="114">
        <v>0</v>
      </c>
    </row>
    <row r="80" spans="1:22">
      <c r="R80" s="58" t="s">
        <v>6</v>
      </c>
      <c r="U80" s="3">
        <f t="shared" si="6"/>
        <v>0</v>
      </c>
      <c r="V80" s="114">
        <v>0</v>
      </c>
    </row>
    <row r="81" spans="1:22">
      <c r="R81" s="58" t="s">
        <v>149</v>
      </c>
      <c r="U81" s="3">
        <f t="shared" si="6"/>
        <v>0</v>
      </c>
      <c r="V81" s="114">
        <v>0</v>
      </c>
    </row>
    <row r="82" spans="1:22">
      <c r="R82" s="58" t="s">
        <v>148</v>
      </c>
      <c r="U82" s="3">
        <f t="shared" si="6"/>
        <v>0</v>
      </c>
    </row>
    <row r="83" spans="1:22" ht="15">
      <c r="A83" s="4" t="s">
        <v>4</v>
      </c>
      <c r="B83" s="68"/>
      <c r="C83" s="104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22" ht="15">
      <c r="A84" s="5">
        <v>1</v>
      </c>
      <c r="B84" s="100" t="s">
        <v>5</v>
      </c>
      <c r="C84" s="105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22" ht="15">
      <c r="A85" s="5"/>
      <c r="B85" s="101" t="s">
        <v>153</v>
      </c>
      <c r="C85" s="106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22" ht="15">
      <c r="A86" s="5"/>
      <c r="B86" s="101" t="s">
        <v>154</v>
      </c>
      <c r="C86" s="106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22" ht="15">
      <c r="A87" s="5"/>
      <c r="B87" s="101"/>
      <c r="C87" s="106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22" ht="15">
      <c r="A88" s="5">
        <v>2</v>
      </c>
      <c r="B88" s="100" t="s">
        <v>155</v>
      </c>
      <c r="C88" s="105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22" ht="15">
      <c r="A89" s="2"/>
      <c r="B89" s="101"/>
      <c r="C89" s="104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22" ht="15">
      <c r="A90" s="5">
        <v>3</v>
      </c>
      <c r="B90" s="100" t="s">
        <v>156</v>
      </c>
      <c r="C90" s="104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22">
      <c r="A91" s="8"/>
      <c r="B91" s="102"/>
      <c r="C91" s="10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22" ht="15">
      <c r="A92" s="5">
        <v>4</v>
      </c>
      <c r="B92" s="100" t="s">
        <v>166</v>
      </c>
      <c r="C92" s="104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</sheetData>
  <sortState ref="B7:Q40">
    <sortCondition descending="1" ref="Q7:Q40"/>
    <sortCondition descending="1" ref="N7:N40"/>
    <sortCondition descending="1" ref="L7:L40"/>
    <sortCondition descending="1" ref="J7:J40"/>
    <sortCondition descending="1" ref="H7:H40"/>
    <sortCondition descending="1" ref="F7:F40"/>
  </sortState>
  <mergeCells count="23">
    <mergeCell ref="A2:Q2"/>
    <mergeCell ref="HV1:IP1"/>
    <mergeCell ref="IQ1:IR1"/>
    <mergeCell ref="DU1:EO1"/>
    <mergeCell ref="EP1:FJ1"/>
    <mergeCell ref="FK1:GE1"/>
    <mergeCell ref="GF1:GZ1"/>
    <mergeCell ref="HA1:HU1"/>
    <mergeCell ref="AO1:BI1"/>
    <mergeCell ref="BJ1:CD1"/>
    <mergeCell ref="CE1:CY1"/>
    <mergeCell ref="CZ1:DT1"/>
    <mergeCell ref="A1:Q1"/>
    <mergeCell ref="A3:Q3"/>
    <mergeCell ref="A5:B5"/>
    <mergeCell ref="K5:L5"/>
    <mergeCell ref="M5:N5"/>
    <mergeCell ref="O5:P5"/>
    <mergeCell ref="A4:Q4"/>
    <mergeCell ref="I5:J5"/>
    <mergeCell ref="C5:D5"/>
    <mergeCell ref="E5:F5"/>
    <mergeCell ref="G5:H5"/>
  </mergeCells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55"/>
  <sheetViews>
    <sheetView topLeftCell="A73" zoomScale="60" zoomScaleNormal="60" workbookViewId="0">
      <selection activeCell="P91" sqref="P91"/>
    </sheetView>
  </sheetViews>
  <sheetFormatPr defaultColWidth="10.7109375" defaultRowHeight="12.75"/>
  <cols>
    <col min="1" max="5" width="10.7109375" customWidth="1"/>
    <col min="6" max="6" width="23.85546875" customWidth="1"/>
    <col min="7" max="13" width="10.7109375" customWidth="1"/>
    <col min="14" max="14" width="10.7109375" style="35" customWidth="1"/>
    <col min="15" max="15" width="10.7109375" style="76" customWidth="1"/>
    <col min="16" max="16" width="29" style="76" customWidth="1"/>
    <col min="17" max="20" width="10.7109375" customWidth="1"/>
    <col min="21" max="21" width="16.85546875" customWidth="1"/>
  </cols>
  <sheetData>
    <row r="1" spans="1:14" ht="18.75" hidden="1" customHeight="1" thickBot="1">
      <c r="A1" s="13"/>
      <c r="B1" s="143" t="s">
        <v>16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5"/>
    </row>
    <row r="2" spans="1:14" ht="18.75" hidden="1" customHeight="1" thickBot="1">
      <c r="A2" s="14"/>
      <c r="B2" s="140" t="s">
        <v>17</v>
      </c>
      <c r="C2" s="141"/>
      <c r="D2" s="141"/>
      <c r="E2" s="142"/>
      <c r="F2" s="15" t="s">
        <v>18</v>
      </c>
      <c r="G2" s="15" t="s">
        <v>19</v>
      </c>
      <c r="H2" s="15" t="s">
        <v>20</v>
      </c>
      <c r="I2" s="15" t="s">
        <v>21</v>
      </c>
      <c r="J2" s="15" t="s">
        <v>22</v>
      </c>
      <c r="K2" s="15" t="s">
        <v>23</v>
      </c>
      <c r="L2" s="15" t="s">
        <v>24</v>
      </c>
      <c r="M2" s="15" t="s">
        <v>25</v>
      </c>
      <c r="N2" s="16" t="s">
        <v>26</v>
      </c>
    </row>
    <row r="3" spans="1:14" ht="21" hidden="1" customHeight="1" thickBot="1">
      <c r="A3" s="17" t="s">
        <v>7</v>
      </c>
      <c r="B3" s="18">
        <v>4</v>
      </c>
      <c r="C3" s="19" t="s">
        <v>27</v>
      </c>
      <c r="D3" s="20"/>
      <c r="E3" s="21"/>
      <c r="F3" s="22">
        <v>18</v>
      </c>
      <c r="G3" s="22">
        <v>8</v>
      </c>
      <c r="H3" s="22">
        <v>5</v>
      </c>
      <c r="I3" s="22">
        <v>3</v>
      </c>
      <c r="J3" s="22">
        <v>0</v>
      </c>
      <c r="K3" s="22">
        <v>39</v>
      </c>
      <c r="L3" s="22">
        <v>17</v>
      </c>
      <c r="M3" s="22">
        <v>22</v>
      </c>
      <c r="N3" s="23">
        <v>0.75</v>
      </c>
    </row>
    <row r="4" spans="1:14" ht="21" hidden="1" customHeight="1" thickBot="1">
      <c r="A4" s="17" t="s">
        <v>8</v>
      </c>
      <c r="B4" s="24">
        <v>6</v>
      </c>
      <c r="C4" s="42" t="s">
        <v>28</v>
      </c>
      <c r="D4" s="43"/>
      <c r="E4" s="44"/>
      <c r="F4" s="25">
        <v>17</v>
      </c>
      <c r="G4" s="25">
        <v>8</v>
      </c>
      <c r="H4" s="25">
        <v>5</v>
      </c>
      <c r="I4" s="25">
        <v>2</v>
      </c>
      <c r="J4" s="25">
        <v>1</v>
      </c>
      <c r="K4" s="25">
        <v>33</v>
      </c>
      <c r="L4" s="25">
        <v>15</v>
      </c>
      <c r="M4" s="25">
        <v>18</v>
      </c>
      <c r="N4" s="26">
        <v>0.70833333333333337</v>
      </c>
    </row>
    <row r="5" spans="1:14" ht="21" hidden="1" customHeight="1" thickBot="1">
      <c r="A5" s="17" t="s">
        <v>9</v>
      </c>
      <c r="B5" s="24">
        <v>2</v>
      </c>
      <c r="C5" s="42" t="s">
        <v>29</v>
      </c>
      <c r="D5" s="43"/>
      <c r="E5" s="44"/>
      <c r="F5" s="25">
        <v>14</v>
      </c>
      <c r="G5" s="25">
        <v>8</v>
      </c>
      <c r="H5" s="25">
        <v>4</v>
      </c>
      <c r="I5" s="25">
        <v>2</v>
      </c>
      <c r="J5" s="25">
        <v>2</v>
      </c>
      <c r="K5" s="25">
        <v>29</v>
      </c>
      <c r="L5" s="25">
        <v>18</v>
      </c>
      <c r="M5" s="25">
        <v>11</v>
      </c>
      <c r="N5" s="26">
        <v>0.58333333333333337</v>
      </c>
    </row>
    <row r="6" spans="1:14" ht="21" hidden="1" customHeight="1" thickBot="1">
      <c r="A6" s="17" t="s">
        <v>10</v>
      </c>
      <c r="B6" s="24">
        <v>3</v>
      </c>
      <c r="C6" s="42" t="s">
        <v>30</v>
      </c>
      <c r="D6" s="43"/>
      <c r="E6" s="44"/>
      <c r="F6" s="25">
        <v>13</v>
      </c>
      <c r="G6" s="25">
        <v>8</v>
      </c>
      <c r="H6" s="25">
        <v>4</v>
      </c>
      <c r="I6" s="25">
        <v>1</v>
      </c>
      <c r="J6" s="25">
        <v>3</v>
      </c>
      <c r="K6" s="25">
        <v>26</v>
      </c>
      <c r="L6" s="25">
        <v>18</v>
      </c>
      <c r="M6" s="25">
        <v>8</v>
      </c>
      <c r="N6" s="26">
        <v>0.54166666666666663</v>
      </c>
    </row>
    <row r="7" spans="1:14" ht="21" hidden="1" customHeight="1" thickBot="1">
      <c r="A7" s="17" t="s">
        <v>11</v>
      </c>
      <c r="B7" s="24">
        <v>7</v>
      </c>
      <c r="C7" s="42" t="s">
        <v>31</v>
      </c>
      <c r="D7" s="43"/>
      <c r="E7" s="44"/>
      <c r="F7" s="25">
        <v>13</v>
      </c>
      <c r="G7" s="25">
        <v>8</v>
      </c>
      <c r="H7" s="25">
        <v>4</v>
      </c>
      <c r="I7" s="25">
        <v>1</v>
      </c>
      <c r="J7" s="25">
        <v>3</v>
      </c>
      <c r="K7" s="25">
        <v>25</v>
      </c>
      <c r="L7" s="25">
        <v>17</v>
      </c>
      <c r="M7" s="25">
        <v>8</v>
      </c>
      <c r="N7" s="26">
        <v>0.54166666666666663</v>
      </c>
    </row>
    <row r="8" spans="1:14" ht="21" hidden="1" customHeight="1" thickBot="1">
      <c r="A8" s="27" t="s">
        <v>12</v>
      </c>
      <c r="B8" s="24">
        <v>1</v>
      </c>
      <c r="C8" s="42" t="s">
        <v>32</v>
      </c>
      <c r="D8" s="43"/>
      <c r="E8" s="44"/>
      <c r="F8" s="25">
        <v>12</v>
      </c>
      <c r="G8" s="25">
        <v>8</v>
      </c>
      <c r="H8" s="25">
        <v>4</v>
      </c>
      <c r="I8" s="25">
        <v>0</v>
      </c>
      <c r="J8" s="25">
        <v>4</v>
      </c>
      <c r="K8" s="25">
        <v>23</v>
      </c>
      <c r="L8" s="25">
        <v>15</v>
      </c>
      <c r="M8" s="25">
        <v>8</v>
      </c>
      <c r="N8" s="26">
        <v>0.5</v>
      </c>
    </row>
    <row r="9" spans="1:14" ht="21" hidden="1" customHeight="1" thickBot="1">
      <c r="A9" s="27" t="s">
        <v>13</v>
      </c>
      <c r="B9" s="24">
        <v>5</v>
      </c>
      <c r="C9" s="42" t="s">
        <v>33</v>
      </c>
      <c r="D9" s="43"/>
      <c r="E9" s="44"/>
      <c r="F9" s="25">
        <v>12</v>
      </c>
      <c r="G9" s="25">
        <v>8</v>
      </c>
      <c r="H9" s="25">
        <v>3</v>
      </c>
      <c r="I9" s="25">
        <v>3</v>
      </c>
      <c r="J9" s="25">
        <v>2</v>
      </c>
      <c r="K9" s="25">
        <v>24</v>
      </c>
      <c r="L9" s="25">
        <v>15</v>
      </c>
      <c r="M9" s="25">
        <v>9</v>
      </c>
      <c r="N9" s="26">
        <v>0.5</v>
      </c>
    </row>
    <row r="10" spans="1:14" ht="21" hidden="1" customHeight="1" thickBot="1">
      <c r="A10" s="27" t="s">
        <v>14</v>
      </c>
      <c r="B10" s="24">
        <v>9</v>
      </c>
      <c r="C10" s="42" t="s">
        <v>34</v>
      </c>
      <c r="D10" s="43"/>
      <c r="E10" s="44"/>
      <c r="F10" s="25">
        <v>0</v>
      </c>
      <c r="G10" s="25">
        <v>7</v>
      </c>
      <c r="H10" s="25">
        <v>0</v>
      </c>
      <c r="I10" s="25">
        <v>0</v>
      </c>
      <c r="J10" s="25">
        <v>7</v>
      </c>
      <c r="K10" s="25">
        <v>0</v>
      </c>
      <c r="L10" s="25">
        <v>7</v>
      </c>
      <c r="M10" s="25">
        <v>-7</v>
      </c>
      <c r="N10" s="26">
        <v>0</v>
      </c>
    </row>
    <row r="11" spans="1:14" ht="21" hidden="1" customHeight="1" thickBot="1">
      <c r="A11" s="28" t="s">
        <v>15</v>
      </c>
      <c r="B11" s="29">
        <v>8</v>
      </c>
      <c r="C11" s="30" t="s">
        <v>35</v>
      </c>
      <c r="D11" s="31"/>
      <c r="E11" s="32"/>
      <c r="F11" s="33">
        <v>0</v>
      </c>
      <c r="G11" s="33">
        <v>7</v>
      </c>
      <c r="H11" s="33">
        <v>0</v>
      </c>
      <c r="I11" s="33">
        <v>0</v>
      </c>
      <c r="J11" s="33">
        <v>7</v>
      </c>
      <c r="K11" s="33">
        <v>0</v>
      </c>
      <c r="L11" s="33">
        <v>7</v>
      </c>
      <c r="M11" s="33">
        <v>-7</v>
      </c>
      <c r="N11" s="34">
        <v>0</v>
      </c>
    </row>
    <row r="12" spans="1:14" ht="13.5" hidden="1" customHeight="1" thickBot="1"/>
    <row r="13" spans="1:14" ht="13.5" hidden="1" customHeight="1" thickBot="1"/>
    <row r="14" spans="1:14" ht="18.75" hidden="1" customHeight="1" thickBot="1">
      <c r="A14" s="13"/>
      <c r="B14" s="143" t="s">
        <v>16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5"/>
    </row>
    <row r="15" spans="1:14" ht="18.75" hidden="1" customHeight="1" thickBot="1">
      <c r="A15" s="14"/>
      <c r="B15" s="140" t="s">
        <v>17</v>
      </c>
      <c r="C15" s="141"/>
      <c r="D15" s="141"/>
      <c r="E15" s="142"/>
      <c r="F15" s="15" t="s">
        <v>18</v>
      </c>
      <c r="G15" s="15" t="s">
        <v>19</v>
      </c>
      <c r="H15" s="15" t="s">
        <v>20</v>
      </c>
      <c r="I15" s="15" t="s">
        <v>21</v>
      </c>
      <c r="J15" s="15" t="s">
        <v>22</v>
      </c>
      <c r="K15" s="15" t="s">
        <v>23</v>
      </c>
      <c r="L15" s="15" t="s">
        <v>24</v>
      </c>
      <c r="M15" s="15" t="s">
        <v>25</v>
      </c>
      <c r="N15" s="16" t="s">
        <v>26</v>
      </c>
    </row>
    <row r="16" spans="1:14" ht="21" hidden="1" customHeight="1" thickBot="1">
      <c r="A16" s="17" t="s">
        <v>7</v>
      </c>
      <c r="B16" s="18">
        <v>6</v>
      </c>
      <c r="C16" s="19" t="s">
        <v>36</v>
      </c>
      <c r="D16" s="20"/>
      <c r="E16" s="21"/>
      <c r="F16" s="22">
        <v>24</v>
      </c>
      <c r="G16" s="22">
        <v>8</v>
      </c>
      <c r="H16" s="22">
        <v>8</v>
      </c>
      <c r="I16" s="22">
        <v>0</v>
      </c>
      <c r="J16" s="22">
        <v>0</v>
      </c>
      <c r="K16" s="22">
        <v>54</v>
      </c>
      <c r="L16" s="22">
        <v>17</v>
      </c>
      <c r="M16" s="22">
        <v>37</v>
      </c>
      <c r="N16" s="23">
        <v>1</v>
      </c>
    </row>
    <row r="17" spans="1:14" ht="21" hidden="1" customHeight="1" thickBot="1">
      <c r="A17" s="17" t="s">
        <v>8</v>
      </c>
      <c r="B17" s="24">
        <v>9</v>
      </c>
      <c r="C17" s="42" t="s">
        <v>37</v>
      </c>
      <c r="D17" s="43"/>
      <c r="E17" s="44"/>
      <c r="F17" s="25">
        <v>16</v>
      </c>
      <c r="G17" s="25">
        <v>8</v>
      </c>
      <c r="H17" s="25">
        <v>5</v>
      </c>
      <c r="I17" s="25">
        <v>1</v>
      </c>
      <c r="J17" s="25">
        <v>2</v>
      </c>
      <c r="K17" s="25">
        <v>31</v>
      </c>
      <c r="L17" s="25">
        <v>16</v>
      </c>
      <c r="M17" s="25">
        <v>15</v>
      </c>
      <c r="N17" s="26">
        <v>0.66666666666666663</v>
      </c>
    </row>
    <row r="18" spans="1:14" ht="21" hidden="1" customHeight="1" thickBot="1">
      <c r="A18" s="17" t="s">
        <v>9</v>
      </c>
      <c r="B18" s="24">
        <v>2</v>
      </c>
      <c r="C18" s="42" t="s">
        <v>38</v>
      </c>
      <c r="D18" s="43"/>
      <c r="E18" s="44"/>
      <c r="F18" s="25">
        <v>16</v>
      </c>
      <c r="G18" s="25">
        <v>8</v>
      </c>
      <c r="H18" s="25">
        <v>5</v>
      </c>
      <c r="I18" s="25">
        <v>1</v>
      </c>
      <c r="J18" s="25">
        <v>2</v>
      </c>
      <c r="K18" s="25">
        <v>32</v>
      </c>
      <c r="L18" s="25">
        <v>21</v>
      </c>
      <c r="M18" s="25">
        <v>11</v>
      </c>
      <c r="N18" s="26">
        <v>0.66666666666666663</v>
      </c>
    </row>
    <row r="19" spans="1:14" ht="21" hidden="1" customHeight="1" thickBot="1">
      <c r="A19" s="17" t="s">
        <v>10</v>
      </c>
      <c r="B19" s="24">
        <v>7</v>
      </c>
      <c r="C19" s="42" t="s">
        <v>39</v>
      </c>
      <c r="D19" s="43"/>
      <c r="E19" s="44"/>
      <c r="F19" s="25">
        <v>14</v>
      </c>
      <c r="G19" s="25">
        <v>8</v>
      </c>
      <c r="H19" s="25">
        <v>4</v>
      </c>
      <c r="I19" s="25">
        <v>2</v>
      </c>
      <c r="J19" s="25">
        <v>2</v>
      </c>
      <c r="K19" s="25">
        <v>32</v>
      </c>
      <c r="L19" s="25">
        <v>16</v>
      </c>
      <c r="M19" s="25">
        <v>16</v>
      </c>
      <c r="N19" s="26">
        <v>0.58333333333333337</v>
      </c>
    </row>
    <row r="20" spans="1:14" ht="21" hidden="1" customHeight="1" thickBot="1">
      <c r="A20" s="17" t="s">
        <v>11</v>
      </c>
      <c r="B20" s="24">
        <v>1</v>
      </c>
      <c r="C20" s="42" t="s">
        <v>40</v>
      </c>
      <c r="D20" s="43"/>
      <c r="E20" s="44"/>
      <c r="F20" s="25">
        <v>12</v>
      </c>
      <c r="G20" s="25">
        <v>8</v>
      </c>
      <c r="H20" s="25">
        <v>4</v>
      </c>
      <c r="I20" s="25">
        <v>0</v>
      </c>
      <c r="J20" s="25">
        <v>4</v>
      </c>
      <c r="K20" s="25">
        <v>26</v>
      </c>
      <c r="L20" s="25">
        <v>18</v>
      </c>
      <c r="M20" s="25">
        <v>8</v>
      </c>
      <c r="N20" s="26">
        <v>0.5</v>
      </c>
    </row>
    <row r="21" spans="1:14" ht="21" hidden="1" customHeight="1" thickBot="1">
      <c r="A21" s="27" t="s">
        <v>12</v>
      </c>
      <c r="B21" s="24">
        <v>5</v>
      </c>
      <c r="C21" s="42" t="s">
        <v>41</v>
      </c>
      <c r="D21" s="43"/>
      <c r="E21" s="44"/>
      <c r="F21" s="25">
        <v>11</v>
      </c>
      <c r="G21" s="25">
        <v>8</v>
      </c>
      <c r="H21" s="25">
        <v>3</v>
      </c>
      <c r="I21" s="25">
        <v>2</v>
      </c>
      <c r="J21" s="25">
        <v>3</v>
      </c>
      <c r="K21" s="25">
        <v>23</v>
      </c>
      <c r="L21" s="25">
        <v>19</v>
      </c>
      <c r="M21" s="25">
        <v>4</v>
      </c>
      <c r="N21" s="26">
        <v>0.45833333333333331</v>
      </c>
    </row>
    <row r="22" spans="1:14" ht="21" hidden="1" customHeight="1" thickBot="1">
      <c r="A22" s="27" t="s">
        <v>13</v>
      </c>
      <c r="B22" s="24">
        <v>3</v>
      </c>
      <c r="C22" s="42" t="s">
        <v>42</v>
      </c>
      <c r="D22" s="43"/>
      <c r="E22" s="44"/>
      <c r="F22" s="25">
        <v>8</v>
      </c>
      <c r="G22" s="25">
        <v>8</v>
      </c>
      <c r="H22" s="25">
        <v>2</v>
      </c>
      <c r="I22" s="25">
        <v>2</v>
      </c>
      <c r="J22" s="25">
        <v>4</v>
      </c>
      <c r="K22" s="25">
        <v>17</v>
      </c>
      <c r="L22" s="25">
        <v>24</v>
      </c>
      <c r="M22" s="25">
        <v>-7</v>
      </c>
      <c r="N22" s="26">
        <v>0.33333333333333331</v>
      </c>
    </row>
    <row r="23" spans="1:14" ht="21" hidden="1" customHeight="1" thickBot="1">
      <c r="A23" s="27" t="s">
        <v>14</v>
      </c>
      <c r="B23" s="24">
        <v>4</v>
      </c>
      <c r="C23" s="42" t="s">
        <v>43</v>
      </c>
      <c r="D23" s="43"/>
      <c r="E23" s="44"/>
      <c r="F23" s="25">
        <v>0</v>
      </c>
      <c r="G23" s="25">
        <v>7</v>
      </c>
      <c r="H23" s="25">
        <v>0</v>
      </c>
      <c r="I23" s="25">
        <v>0</v>
      </c>
      <c r="J23" s="25">
        <v>7</v>
      </c>
      <c r="K23" s="25">
        <v>0</v>
      </c>
      <c r="L23" s="25">
        <v>7</v>
      </c>
      <c r="M23" s="25">
        <v>-7</v>
      </c>
      <c r="N23" s="26">
        <v>0</v>
      </c>
    </row>
    <row r="24" spans="1:14" ht="21" hidden="1" customHeight="1" thickBot="1">
      <c r="A24" s="28" t="s">
        <v>15</v>
      </c>
      <c r="B24" s="29">
        <v>8</v>
      </c>
      <c r="C24" s="30" t="s">
        <v>44</v>
      </c>
      <c r="D24" s="31"/>
      <c r="E24" s="32"/>
      <c r="F24" s="33">
        <v>0</v>
      </c>
      <c r="G24" s="33">
        <v>7</v>
      </c>
      <c r="H24" s="33">
        <v>0</v>
      </c>
      <c r="I24" s="33">
        <v>0</v>
      </c>
      <c r="J24" s="33">
        <v>7</v>
      </c>
      <c r="K24" s="33">
        <v>0</v>
      </c>
      <c r="L24" s="33">
        <v>7</v>
      </c>
      <c r="M24" s="33">
        <v>-7</v>
      </c>
      <c r="N24" s="34">
        <v>0</v>
      </c>
    </row>
    <row r="25" spans="1:14" ht="13.5" hidden="1" customHeight="1" thickBot="1"/>
    <row r="26" spans="1:14" ht="13.5" hidden="1" customHeight="1" thickBot="1"/>
    <row r="27" spans="1:14" ht="18.75" hidden="1" customHeight="1" thickBot="1">
      <c r="A27" s="13"/>
      <c r="B27" s="143" t="s">
        <v>16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5"/>
    </row>
    <row r="28" spans="1:14" ht="18.75" hidden="1" customHeight="1" thickBot="1">
      <c r="A28" s="14"/>
      <c r="B28" s="140" t="s">
        <v>17</v>
      </c>
      <c r="C28" s="141"/>
      <c r="D28" s="141"/>
      <c r="E28" s="142"/>
      <c r="F28" s="15" t="s">
        <v>18</v>
      </c>
      <c r="G28" s="15" t="s">
        <v>19</v>
      </c>
      <c r="H28" s="15" t="s">
        <v>20</v>
      </c>
      <c r="I28" s="15" t="s">
        <v>21</v>
      </c>
      <c r="J28" s="15" t="s">
        <v>22</v>
      </c>
      <c r="K28" s="15" t="s">
        <v>23</v>
      </c>
      <c r="L28" s="15" t="s">
        <v>24</v>
      </c>
      <c r="M28" s="15" t="s">
        <v>25</v>
      </c>
      <c r="N28" s="16" t="s">
        <v>26</v>
      </c>
    </row>
    <row r="29" spans="1:14" ht="21" hidden="1" customHeight="1" thickBot="1">
      <c r="A29" s="17" t="s">
        <v>7</v>
      </c>
      <c r="B29" s="18">
        <v>2</v>
      </c>
      <c r="C29" s="19" t="s">
        <v>45</v>
      </c>
      <c r="D29" s="20"/>
      <c r="E29" s="21"/>
      <c r="F29" s="22">
        <v>21</v>
      </c>
      <c r="G29" s="22">
        <v>7</v>
      </c>
      <c r="H29" s="22">
        <v>7</v>
      </c>
      <c r="I29" s="22">
        <v>0</v>
      </c>
      <c r="J29" s="22">
        <v>0</v>
      </c>
      <c r="K29" s="22">
        <v>43</v>
      </c>
      <c r="L29" s="22">
        <v>10</v>
      </c>
      <c r="M29" s="22">
        <v>33</v>
      </c>
      <c r="N29" s="23">
        <v>1</v>
      </c>
    </row>
    <row r="30" spans="1:14" ht="21" hidden="1" customHeight="1" thickBot="1">
      <c r="A30" s="17" t="s">
        <v>8</v>
      </c>
      <c r="B30" s="24">
        <v>7</v>
      </c>
      <c r="C30" s="42" t="s">
        <v>46</v>
      </c>
      <c r="D30" s="43"/>
      <c r="E30" s="44"/>
      <c r="F30" s="25">
        <v>16</v>
      </c>
      <c r="G30" s="25">
        <v>7</v>
      </c>
      <c r="H30" s="25">
        <v>5</v>
      </c>
      <c r="I30" s="25">
        <v>1</v>
      </c>
      <c r="J30" s="25">
        <v>1</v>
      </c>
      <c r="K30" s="25">
        <v>27</v>
      </c>
      <c r="L30" s="25">
        <v>13</v>
      </c>
      <c r="M30" s="25">
        <v>14</v>
      </c>
      <c r="N30" s="26">
        <v>0.76190476190476186</v>
      </c>
    </row>
    <row r="31" spans="1:14" ht="21" hidden="1" customHeight="1" thickBot="1">
      <c r="A31" s="17" t="s">
        <v>9</v>
      </c>
      <c r="B31" s="24">
        <v>4</v>
      </c>
      <c r="C31" s="42" t="s">
        <v>47</v>
      </c>
      <c r="D31" s="43"/>
      <c r="E31" s="44"/>
      <c r="F31" s="25">
        <v>15</v>
      </c>
      <c r="G31" s="25">
        <v>7</v>
      </c>
      <c r="H31" s="25">
        <v>5</v>
      </c>
      <c r="I31" s="25">
        <v>0</v>
      </c>
      <c r="J31" s="25">
        <v>2</v>
      </c>
      <c r="K31" s="25">
        <v>24</v>
      </c>
      <c r="L31" s="25">
        <v>11</v>
      </c>
      <c r="M31" s="25">
        <v>13</v>
      </c>
      <c r="N31" s="26">
        <v>0.7142857142857143</v>
      </c>
    </row>
    <row r="32" spans="1:14" ht="21" hidden="1" customHeight="1" thickBot="1">
      <c r="A32" s="17" t="s">
        <v>10</v>
      </c>
      <c r="B32" s="24">
        <v>3</v>
      </c>
      <c r="C32" s="42" t="s">
        <v>48</v>
      </c>
      <c r="D32" s="43"/>
      <c r="E32" s="44"/>
      <c r="F32" s="25">
        <v>13</v>
      </c>
      <c r="G32" s="25">
        <v>7</v>
      </c>
      <c r="H32" s="25">
        <v>4</v>
      </c>
      <c r="I32" s="25">
        <v>1</v>
      </c>
      <c r="J32" s="25">
        <v>2</v>
      </c>
      <c r="K32" s="25">
        <v>20</v>
      </c>
      <c r="L32" s="25">
        <v>15</v>
      </c>
      <c r="M32" s="25">
        <v>5</v>
      </c>
      <c r="N32" s="26">
        <v>0.61904761904761907</v>
      </c>
    </row>
    <row r="33" spans="1:14" ht="21" hidden="1" customHeight="1" thickBot="1">
      <c r="A33" s="17" t="s">
        <v>11</v>
      </c>
      <c r="B33" s="24">
        <v>8</v>
      </c>
      <c r="C33" s="42" t="s">
        <v>49</v>
      </c>
      <c r="D33" s="43"/>
      <c r="E33" s="44"/>
      <c r="F33" s="25">
        <v>9</v>
      </c>
      <c r="G33" s="25">
        <v>7</v>
      </c>
      <c r="H33" s="25">
        <v>3</v>
      </c>
      <c r="I33" s="25">
        <v>0</v>
      </c>
      <c r="J33" s="25">
        <v>4</v>
      </c>
      <c r="K33" s="25">
        <v>15</v>
      </c>
      <c r="L33" s="25">
        <v>15</v>
      </c>
      <c r="M33" s="25">
        <v>0</v>
      </c>
      <c r="N33" s="26">
        <v>0.42857142857142855</v>
      </c>
    </row>
    <row r="34" spans="1:14" ht="21" hidden="1" customHeight="1" thickBot="1">
      <c r="A34" s="27" t="s">
        <v>12</v>
      </c>
      <c r="B34" s="24">
        <v>1</v>
      </c>
      <c r="C34" s="42" t="s">
        <v>50</v>
      </c>
      <c r="D34" s="43"/>
      <c r="E34" s="44"/>
      <c r="F34" s="25">
        <v>0</v>
      </c>
      <c r="G34" s="25">
        <v>5</v>
      </c>
      <c r="H34" s="25">
        <v>0</v>
      </c>
      <c r="I34" s="25">
        <v>0</v>
      </c>
      <c r="J34" s="25">
        <v>5</v>
      </c>
      <c r="K34" s="25">
        <v>0</v>
      </c>
      <c r="L34" s="25">
        <v>5</v>
      </c>
      <c r="M34" s="25">
        <v>-5</v>
      </c>
      <c r="N34" s="26">
        <v>0</v>
      </c>
    </row>
    <row r="35" spans="1:14" ht="21" hidden="1" customHeight="1" thickBot="1">
      <c r="A35" s="27" t="s">
        <v>13</v>
      </c>
      <c r="B35" s="24">
        <v>6</v>
      </c>
      <c r="C35" s="42" t="s">
        <v>51</v>
      </c>
      <c r="D35" s="43"/>
      <c r="E35" s="44"/>
      <c r="F35" s="25">
        <v>0</v>
      </c>
      <c r="G35" s="25">
        <v>5</v>
      </c>
      <c r="H35" s="25">
        <v>0</v>
      </c>
      <c r="I35" s="25">
        <v>0</v>
      </c>
      <c r="J35" s="25">
        <v>5</v>
      </c>
      <c r="K35" s="25">
        <v>0</v>
      </c>
      <c r="L35" s="25">
        <v>5</v>
      </c>
      <c r="M35" s="25">
        <v>-5</v>
      </c>
      <c r="N35" s="26">
        <v>0</v>
      </c>
    </row>
    <row r="36" spans="1:14" ht="21" hidden="1" customHeight="1" thickBot="1">
      <c r="A36" s="28" t="s">
        <v>14</v>
      </c>
      <c r="B36" s="29">
        <v>5</v>
      </c>
      <c r="C36" s="30" t="s">
        <v>52</v>
      </c>
      <c r="D36" s="31"/>
      <c r="E36" s="32"/>
      <c r="F36" s="33">
        <v>0</v>
      </c>
      <c r="G36" s="33">
        <v>5</v>
      </c>
      <c r="H36" s="33">
        <v>0</v>
      </c>
      <c r="I36" s="33">
        <v>0</v>
      </c>
      <c r="J36" s="33">
        <v>5</v>
      </c>
      <c r="K36" s="33">
        <v>0</v>
      </c>
      <c r="L36" s="33">
        <v>5</v>
      </c>
      <c r="M36" s="33">
        <v>-5</v>
      </c>
      <c r="N36" s="34">
        <v>0</v>
      </c>
    </row>
    <row r="37" spans="1:14" ht="13.5" hidden="1" customHeight="1" thickBot="1"/>
    <row r="38" spans="1:14" ht="13.5" hidden="1" customHeight="1" thickBot="1"/>
    <row r="39" spans="1:14" ht="18.75" hidden="1" customHeight="1" thickBot="1">
      <c r="A39" s="13"/>
      <c r="B39" s="143" t="s">
        <v>16</v>
      </c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5"/>
    </row>
    <row r="40" spans="1:14" ht="18.75" hidden="1" customHeight="1" thickBot="1">
      <c r="A40" s="14"/>
      <c r="B40" s="140" t="s">
        <v>17</v>
      </c>
      <c r="C40" s="141"/>
      <c r="D40" s="141"/>
      <c r="E40" s="142"/>
      <c r="F40" s="15" t="s">
        <v>18</v>
      </c>
      <c r="G40" s="15" t="s">
        <v>19</v>
      </c>
      <c r="H40" s="15" t="s">
        <v>20</v>
      </c>
      <c r="I40" s="15" t="s">
        <v>21</v>
      </c>
      <c r="J40" s="15" t="s">
        <v>22</v>
      </c>
      <c r="K40" s="15" t="s">
        <v>23</v>
      </c>
      <c r="L40" s="15" t="s">
        <v>24</v>
      </c>
      <c r="M40" s="15" t="s">
        <v>25</v>
      </c>
      <c r="N40" s="16" t="s">
        <v>26</v>
      </c>
    </row>
    <row r="41" spans="1:14" ht="21" hidden="1" customHeight="1" thickBot="1">
      <c r="A41" s="17" t="s">
        <v>7</v>
      </c>
      <c r="B41" s="18">
        <v>1</v>
      </c>
      <c r="C41" s="19" t="s">
        <v>53</v>
      </c>
      <c r="D41" s="20"/>
      <c r="E41" s="21"/>
      <c r="F41" s="22">
        <v>16</v>
      </c>
      <c r="G41" s="22">
        <v>7</v>
      </c>
      <c r="H41" s="22">
        <v>5</v>
      </c>
      <c r="I41" s="22">
        <v>1</v>
      </c>
      <c r="J41" s="22">
        <v>1</v>
      </c>
      <c r="K41" s="22">
        <v>37</v>
      </c>
      <c r="L41" s="22">
        <v>16</v>
      </c>
      <c r="M41" s="22">
        <v>21</v>
      </c>
      <c r="N41" s="23">
        <v>0.76190476190476186</v>
      </c>
    </row>
    <row r="42" spans="1:14" ht="21" hidden="1" customHeight="1" thickBot="1">
      <c r="A42" s="17" t="s">
        <v>8</v>
      </c>
      <c r="B42" s="24">
        <v>3</v>
      </c>
      <c r="C42" s="42" t="s">
        <v>54</v>
      </c>
      <c r="D42" s="43"/>
      <c r="E42" s="44"/>
      <c r="F42" s="25">
        <v>14</v>
      </c>
      <c r="G42" s="25">
        <v>7</v>
      </c>
      <c r="H42" s="25">
        <v>4</v>
      </c>
      <c r="I42" s="25">
        <v>2</v>
      </c>
      <c r="J42" s="25">
        <v>1</v>
      </c>
      <c r="K42" s="25">
        <v>36</v>
      </c>
      <c r="L42" s="25">
        <v>22</v>
      </c>
      <c r="M42" s="25">
        <v>14</v>
      </c>
      <c r="N42" s="26">
        <v>0.66666666666666663</v>
      </c>
    </row>
    <row r="43" spans="1:14" ht="21" hidden="1" customHeight="1" thickBot="1">
      <c r="A43" s="17" t="s">
        <v>9</v>
      </c>
      <c r="B43" s="24">
        <v>7</v>
      </c>
      <c r="C43" s="42" t="s">
        <v>55</v>
      </c>
      <c r="D43" s="43"/>
      <c r="E43" s="44"/>
      <c r="F43" s="25">
        <v>13</v>
      </c>
      <c r="G43" s="25">
        <v>7</v>
      </c>
      <c r="H43" s="25">
        <v>4</v>
      </c>
      <c r="I43" s="25">
        <v>1</v>
      </c>
      <c r="J43" s="25">
        <v>2</v>
      </c>
      <c r="K43" s="25">
        <v>35</v>
      </c>
      <c r="L43" s="25">
        <v>21</v>
      </c>
      <c r="M43" s="25">
        <v>14</v>
      </c>
      <c r="N43" s="26">
        <v>0.61904761904761907</v>
      </c>
    </row>
    <row r="44" spans="1:14" ht="21" hidden="1" customHeight="1" thickBot="1">
      <c r="A44" s="17" t="s">
        <v>10</v>
      </c>
      <c r="B44" s="24">
        <v>8</v>
      </c>
      <c r="C44" s="42" t="s">
        <v>56</v>
      </c>
      <c r="D44" s="43"/>
      <c r="E44" s="44"/>
      <c r="F44" s="25">
        <v>13</v>
      </c>
      <c r="G44" s="25">
        <v>7</v>
      </c>
      <c r="H44" s="25">
        <v>4</v>
      </c>
      <c r="I44" s="25">
        <v>1</v>
      </c>
      <c r="J44" s="25">
        <v>2</v>
      </c>
      <c r="K44" s="25">
        <v>32</v>
      </c>
      <c r="L44" s="25">
        <v>22</v>
      </c>
      <c r="M44" s="25">
        <v>10</v>
      </c>
      <c r="N44" s="26">
        <v>0.61904761904761907</v>
      </c>
    </row>
    <row r="45" spans="1:14" ht="21" hidden="1" customHeight="1" thickBot="1">
      <c r="A45" s="17" t="s">
        <v>11</v>
      </c>
      <c r="B45" s="24">
        <v>2</v>
      </c>
      <c r="C45" s="42" t="s">
        <v>57</v>
      </c>
      <c r="D45" s="43"/>
      <c r="E45" s="44"/>
      <c r="F45" s="25">
        <v>10</v>
      </c>
      <c r="G45" s="25">
        <v>7</v>
      </c>
      <c r="H45" s="25">
        <v>3</v>
      </c>
      <c r="I45" s="25">
        <v>1</v>
      </c>
      <c r="J45" s="25">
        <v>3</v>
      </c>
      <c r="K45" s="25">
        <v>30</v>
      </c>
      <c r="L45" s="25">
        <v>25</v>
      </c>
      <c r="M45" s="25">
        <v>5</v>
      </c>
      <c r="N45" s="26">
        <v>0.47619047619047616</v>
      </c>
    </row>
    <row r="46" spans="1:14" ht="21" hidden="1" customHeight="1" thickBot="1">
      <c r="A46" s="27" t="s">
        <v>12</v>
      </c>
      <c r="B46" s="24">
        <v>5</v>
      </c>
      <c r="C46" s="42" t="s">
        <v>58</v>
      </c>
      <c r="D46" s="43"/>
      <c r="E46" s="44"/>
      <c r="F46" s="25">
        <v>10</v>
      </c>
      <c r="G46" s="25">
        <v>7</v>
      </c>
      <c r="H46" s="25">
        <v>3</v>
      </c>
      <c r="I46" s="25">
        <v>1</v>
      </c>
      <c r="J46" s="25">
        <v>3</v>
      </c>
      <c r="K46" s="25">
        <v>27</v>
      </c>
      <c r="L46" s="25">
        <v>22</v>
      </c>
      <c r="M46" s="25">
        <v>5</v>
      </c>
      <c r="N46" s="26">
        <v>0.47619047619047616</v>
      </c>
    </row>
    <row r="47" spans="1:14" ht="21" hidden="1" customHeight="1" thickBot="1">
      <c r="A47" s="27" t="s">
        <v>13</v>
      </c>
      <c r="B47" s="24">
        <v>4</v>
      </c>
      <c r="C47" s="42" t="s">
        <v>59</v>
      </c>
      <c r="D47" s="43"/>
      <c r="E47" s="44"/>
      <c r="F47" s="25">
        <v>4</v>
      </c>
      <c r="G47" s="25">
        <v>7</v>
      </c>
      <c r="H47" s="25">
        <v>1</v>
      </c>
      <c r="I47" s="25">
        <v>1</v>
      </c>
      <c r="J47" s="25">
        <v>5</v>
      </c>
      <c r="K47" s="25">
        <v>13</v>
      </c>
      <c r="L47" s="25">
        <v>19</v>
      </c>
      <c r="M47" s="25">
        <v>-6</v>
      </c>
      <c r="N47" s="26">
        <v>0.19047619047619047</v>
      </c>
    </row>
    <row r="48" spans="1:14" ht="21" hidden="1" customHeight="1" thickBot="1">
      <c r="A48" s="28" t="s">
        <v>14</v>
      </c>
      <c r="B48" s="29">
        <v>6</v>
      </c>
      <c r="C48" s="30" t="s">
        <v>60</v>
      </c>
      <c r="D48" s="31"/>
      <c r="E48" s="32"/>
      <c r="F48" s="33">
        <v>0</v>
      </c>
      <c r="G48" s="33">
        <v>7</v>
      </c>
      <c r="H48" s="33">
        <v>0</v>
      </c>
      <c r="I48" s="33">
        <v>0</v>
      </c>
      <c r="J48" s="33">
        <v>7</v>
      </c>
      <c r="K48" s="33">
        <v>0</v>
      </c>
      <c r="L48" s="33">
        <v>7</v>
      </c>
      <c r="M48" s="33">
        <v>-7</v>
      </c>
      <c r="N48" s="34">
        <v>0</v>
      </c>
    </row>
    <row r="49" spans="1:14" ht="13.5" hidden="1" customHeight="1" thickBot="1"/>
    <row r="50" spans="1:14" ht="13.5" hidden="1" customHeight="1" thickBot="1"/>
    <row r="51" spans="1:14" ht="18.75" hidden="1" customHeight="1" thickBot="1">
      <c r="A51" s="13"/>
      <c r="B51" s="143" t="s">
        <v>16</v>
      </c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5"/>
    </row>
    <row r="52" spans="1:14" ht="18.75" hidden="1" customHeight="1" thickBot="1">
      <c r="A52" s="14"/>
      <c r="B52" s="140" t="s">
        <v>17</v>
      </c>
      <c r="C52" s="141"/>
      <c r="D52" s="141"/>
      <c r="E52" s="142"/>
      <c r="F52" s="15" t="s">
        <v>18</v>
      </c>
      <c r="G52" s="15" t="s">
        <v>19</v>
      </c>
      <c r="H52" s="15" t="s">
        <v>20</v>
      </c>
      <c r="I52" s="15" t="s">
        <v>21</v>
      </c>
      <c r="J52" s="15" t="s">
        <v>22</v>
      </c>
      <c r="K52" s="15" t="s">
        <v>23</v>
      </c>
      <c r="L52" s="15" t="s">
        <v>24</v>
      </c>
      <c r="M52" s="15" t="s">
        <v>25</v>
      </c>
      <c r="N52" s="16" t="s">
        <v>26</v>
      </c>
    </row>
    <row r="53" spans="1:14" ht="21" hidden="1" customHeight="1" thickBot="1">
      <c r="A53" s="17" t="s">
        <v>7</v>
      </c>
      <c r="B53" s="18">
        <v>5</v>
      </c>
      <c r="C53" s="19" t="s">
        <v>61</v>
      </c>
      <c r="D53" s="20"/>
      <c r="E53" s="21"/>
      <c r="F53" s="22">
        <v>18</v>
      </c>
      <c r="G53" s="22">
        <v>7</v>
      </c>
      <c r="H53" s="22">
        <v>6</v>
      </c>
      <c r="I53" s="22">
        <v>0</v>
      </c>
      <c r="J53" s="22">
        <v>1</v>
      </c>
      <c r="K53" s="22">
        <v>39</v>
      </c>
      <c r="L53" s="22">
        <v>16</v>
      </c>
      <c r="M53" s="22">
        <v>23</v>
      </c>
      <c r="N53" s="23">
        <v>0.8571428571428571</v>
      </c>
    </row>
    <row r="54" spans="1:14" ht="21" hidden="1" customHeight="1" thickBot="1">
      <c r="A54" s="17" t="s">
        <v>8</v>
      </c>
      <c r="B54" s="24">
        <v>1</v>
      </c>
      <c r="C54" s="42" t="s">
        <v>62</v>
      </c>
      <c r="D54" s="43"/>
      <c r="E54" s="44"/>
      <c r="F54" s="25">
        <v>16</v>
      </c>
      <c r="G54" s="25">
        <v>7</v>
      </c>
      <c r="H54" s="25">
        <v>5</v>
      </c>
      <c r="I54" s="25">
        <v>1</v>
      </c>
      <c r="J54" s="25">
        <v>1</v>
      </c>
      <c r="K54" s="25">
        <v>29</v>
      </c>
      <c r="L54" s="25">
        <v>13</v>
      </c>
      <c r="M54" s="25">
        <v>16</v>
      </c>
      <c r="N54" s="26">
        <v>0.76190476190476186</v>
      </c>
    </row>
    <row r="55" spans="1:14" ht="21" hidden="1" customHeight="1" thickBot="1">
      <c r="A55" s="17" t="s">
        <v>9</v>
      </c>
      <c r="B55" s="24">
        <v>2</v>
      </c>
      <c r="C55" s="42" t="s">
        <v>63</v>
      </c>
      <c r="D55" s="43"/>
      <c r="E55" s="44"/>
      <c r="F55" s="25">
        <v>15</v>
      </c>
      <c r="G55" s="25">
        <v>7</v>
      </c>
      <c r="H55" s="25">
        <v>5</v>
      </c>
      <c r="I55" s="25">
        <v>0</v>
      </c>
      <c r="J55" s="25">
        <v>2</v>
      </c>
      <c r="K55" s="25">
        <v>35</v>
      </c>
      <c r="L55" s="25">
        <v>21</v>
      </c>
      <c r="M55" s="25">
        <v>14</v>
      </c>
      <c r="N55" s="26">
        <v>0.7142857142857143</v>
      </c>
    </row>
    <row r="56" spans="1:14" ht="21" hidden="1" customHeight="1" thickBot="1">
      <c r="A56" s="17" t="s">
        <v>10</v>
      </c>
      <c r="B56" s="24">
        <v>8</v>
      </c>
      <c r="C56" s="42" t="s">
        <v>64</v>
      </c>
      <c r="D56" s="43"/>
      <c r="E56" s="44"/>
      <c r="F56" s="25">
        <v>13</v>
      </c>
      <c r="G56" s="25">
        <v>7</v>
      </c>
      <c r="H56" s="25">
        <v>4</v>
      </c>
      <c r="I56" s="25">
        <v>1</v>
      </c>
      <c r="J56" s="25">
        <v>2</v>
      </c>
      <c r="K56" s="25">
        <v>25</v>
      </c>
      <c r="L56" s="25">
        <v>14</v>
      </c>
      <c r="M56" s="25">
        <v>11</v>
      </c>
      <c r="N56" s="26">
        <v>0.61904761904761907</v>
      </c>
    </row>
    <row r="57" spans="1:14" ht="21" hidden="1" customHeight="1" thickBot="1">
      <c r="A57" s="17" t="s">
        <v>11</v>
      </c>
      <c r="B57" s="24">
        <v>7</v>
      </c>
      <c r="C57" s="42" t="s">
        <v>65</v>
      </c>
      <c r="D57" s="43"/>
      <c r="E57" s="44"/>
      <c r="F57" s="25">
        <v>10</v>
      </c>
      <c r="G57" s="25">
        <v>7</v>
      </c>
      <c r="H57" s="25">
        <v>3</v>
      </c>
      <c r="I57" s="25">
        <v>1</v>
      </c>
      <c r="J57" s="25">
        <v>3</v>
      </c>
      <c r="K57" s="25">
        <v>22</v>
      </c>
      <c r="L57" s="25">
        <v>16</v>
      </c>
      <c r="M57" s="25">
        <v>6</v>
      </c>
      <c r="N57" s="26">
        <v>0.47619047619047616</v>
      </c>
    </row>
    <row r="58" spans="1:14" ht="21" hidden="1" customHeight="1" thickBot="1">
      <c r="A58" s="27" t="s">
        <v>12</v>
      </c>
      <c r="B58" s="24">
        <v>6</v>
      </c>
      <c r="C58" s="42" t="s">
        <v>66</v>
      </c>
      <c r="D58" s="43"/>
      <c r="E58" s="44"/>
      <c r="F58" s="25">
        <v>7</v>
      </c>
      <c r="G58" s="25">
        <v>7</v>
      </c>
      <c r="H58" s="25">
        <v>2</v>
      </c>
      <c r="I58" s="25">
        <v>1</v>
      </c>
      <c r="J58" s="25">
        <v>4</v>
      </c>
      <c r="K58" s="25">
        <v>14</v>
      </c>
      <c r="L58" s="25">
        <v>18</v>
      </c>
      <c r="M58" s="25">
        <v>-4</v>
      </c>
      <c r="N58" s="26">
        <v>0.33333333333333331</v>
      </c>
    </row>
    <row r="59" spans="1:14" ht="21" hidden="1" customHeight="1" thickBot="1">
      <c r="A59" s="27" t="s">
        <v>13</v>
      </c>
      <c r="B59" s="24">
        <v>3</v>
      </c>
      <c r="C59" s="42" t="s">
        <v>67</v>
      </c>
      <c r="D59" s="43"/>
      <c r="E59" s="44"/>
      <c r="F59" s="25">
        <v>0</v>
      </c>
      <c r="G59" s="25">
        <v>6</v>
      </c>
      <c r="H59" s="25">
        <v>0</v>
      </c>
      <c r="I59" s="25">
        <v>0</v>
      </c>
      <c r="J59" s="25">
        <v>6</v>
      </c>
      <c r="K59" s="25">
        <v>0</v>
      </c>
      <c r="L59" s="25">
        <v>6</v>
      </c>
      <c r="M59" s="25">
        <v>-6</v>
      </c>
      <c r="N59" s="26">
        <v>0</v>
      </c>
    </row>
    <row r="60" spans="1:14" ht="21" hidden="1" customHeight="1" thickBot="1">
      <c r="A60" s="28" t="s">
        <v>14</v>
      </c>
      <c r="B60" s="29">
        <v>4</v>
      </c>
      <c r="C60" s="30" t="s">
        <v>68</v>
      </c>
      <c r="D60" s="31"/>
      <c r="E60" s="32"/>
      <c r="F60" s="33">
        <v>0</v>
      </c>
      <c r="G60" s="33">
        <v>6</v>
      </c>
      <c r="H60" s="33">
        <v>0</v>
      </c>
      <c r="I60" s="33">
        <v>0</v>
      </c>
      <c r="J60" s="33">
        <v>6</v>
      </c>
      <c r="K60" s="33">
        <v>0</v>
      </c>
      <c r="L60" s="33">
        <v>6</v>
      </c>
      <c r="M60" s="33">
        <v>-6</v>
      </c>
      <c r="N60" s="34">
        <v>0</v>
      </c>
    </row>
    <row r="61" spans="1:14" ht="13.5" hidden="1" customHeight="1" thickBot="1"/>
    <row r="62" spans="1:14" ht="13.5" hidden="1" customHeight="1" thickBot="1"/>
    <row r="63" spans="1:14" ht="18.75" hidden="1" customHeight="1" thickBot="1">
      <c r="A63" s="13"/>
      <c r="B63" s="143" t="s">
        <v>16</v>
      </c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5"/>
    </row>
    <row r="64" spans="1:14" ht="18.75" hidden="1" customHeight="1" thickBot="1">
      <c r="A64" s="14"/>
      <c r="B64" s="140" t="s">
        <v>17</v>
      </c>
      <c r="C64" s="141"/>
      <c r="D64" s="141"/>
      <c r="E64" s="142"/>
      <c r="F64" s="15" t="s">
        <v>18</v>
      </c>
      <c r="G64" s="15" t="s">
        <v>19</v>
      </c>
      <c r="H64" s="15" t="s">
        <v>20</v>
      </c>
      <c r="I64" s="15" t="s">
        <v>21</v>
      </c>
      <c r="J64" s="15" t="s">
        <v>22</v>
      </c>
      <c r="K64" s="15" t="s">
        <v>23</v>
      </c>
      <c r="L64" s="15" t="s">
        <v>24</v>
      </c>
      <c r="M64" s="15" t="s">
        <v>25</v>
      </c>
      <c r="N64" s="16" t="s">
        <v>26</v>
      </c>
    </row>
    <row r="65" spans="1:31" ht="21" hidden="1" customHeight="1" thickBot="1">
      <c r="A65" s="17" t="s">
        <v>7</v>
      </c>
      <c r="B65" s="18">
        <v>7</v>
      </c>
      <c r="C65" s="19" t="s">
        <v>69</v>
      </c>
      <c r="D65" s="20"/>
      <c r="E65" s="21"/>
      <c r="F65" s="22">
        <v>19</v>
      </c>
      <c r="G65" s="22">
        <v>7</v>
      </c>
      <c r="H65" s="22">
        <v>6</v>
      </c>
      <c r="I65" s="22">
        <v>1</v>
      </c>
      <c r="J65" s="22">
        <v>0</v>
      </c>
      <c r="K65" s="22">
        <v>42</v>
      </c>
      <c r="L65" s="22">
        <v>18</v>
      </c>
      <c r="M65" s="22">
        <v>24</v>
      </c>
      <c r="N65" s="23">
        <v>0.90476190476190477</v>
      </c>
    </row>
    <row r="66" spans="1:31" ht="21" hidden="1" customHeight="1" thickBot="1">
      <c r="A66" s="17" t="s">
        <v>8</v>
      </c>
      <c r="B66" s="24">
        <v>1</v>
      </c>
      <c r="C66" s="42" t="s">
        <v>70</v>
      </c>
      <c r="D66" s="43"/>
      <c r="E66" s="44"/>
      <c r="F66" s="25">
        <v>18</v>
      </c>
      <c r="G66" s="25">
        <v>7</v>
      </c>
      <c r="H66" s="25">
        <v>6</v>
      </c>
      <c r="I66" s="25">
        <v>0</v>
      </c>
      <c r="J66" s="25">
        <v>1</v>
      </c>
      <c r="K66" s="25">
        <v>38</v>
      </c>
      <c r="L66" s="25">
        <v>18</v>
      </c>
      <c r="M66" s="25">
        <v>20</v>
      </c>
      <c r="N66" s="26">
        <v>0.8571428571428571</v>
      </c>
    </row>
    <row r="67" spans="1:31" ht="21" hidden="1" customHeight="1" thickBot="1">
      <c r="A67" s="17" t="s">
        <v>9</v>
      </c>
      <c r="B67" s="24">
        <v>6</v>
      </c>
      <c r="C67" s="42" t="s">
        <v>71</v>
      </c>
      <c r="D67" s="43"/>
      <c r="E67" s="44"/>
      <c r="F67" s="25">
        <v>13</v>
      </c>
      <c r="G67" s="25">
        <v>7</v>
      </c>
      <c r="H67" s="25">
        <v>4</v>
      </c>
      <c r="I67" s="25">
        <v>1</v>
      </c>
      <c r="J67" s="25">
        <v>2</v>
      </c>
      <c r="K67" s="25">
        <v>30</v>
      </c>
      <c r="L67" s="25">
        <v>17</v>
      </c>
      <c r="M67" s="25">
        <v>13</v>
      </c>
      <c r="N67" s="26">
        <v>0.61904761904761907</v>
      </c>
    </row>
    <row r="68" spans="1:31" ht="21" hidden="1" customHeight="1" thickBot="1">
      <c r="A68" s="17" t="s">
        <v>10</v>
      </c>
      <c r="B68" s="24">
        <v>2</v>
      </c>
      <c r="C68" s="42" t="s">
        <v>72</v>
      </c>
      <c r="D68" s="43"/>
      <c r="E68" s="44"/>
      <c r="F68" s="25">
        <v>12</v>
      </c>
      <c r="G68" s="25">
        <v>7</v>
      </c>
      <c r="H68" s="25">
        <v>4</v>
      </c>
      <c r="I68" s="25">
        <v>0</v>
      </c>
      <c r="J68" s="25">
        <v>3</v>
      </c>
      <c r="K68" s="25">
        <v>26</v>
      </c>
      <c r="L68" s="25">
        <v>20</v>
      </c>
      <c r="M68" s="25">
        <v>6</v>
      </c>
      <c r="N68" s="26">
        <v>0.5714285714285714</v>
      </c>
    </row>
    <row r="69" spans="1:31" ht="21" hidden="1" customHeight="1" thickBot="1">
      <c r="A69" s="17" t="s">
        <v>11</v>
      </c>
      <c r="B69" s="24">
        <v>4</v>
      </c>
      <c r="C69" s="42" t="s">
        <v>73</v>
      </c>
      <c r="D69" s="43"/>
      <c r="E69" s="44"/>
      <c r="F69" s="25">
        <v>10</v>
      </c>
      <c r="G69" s="25">
        <v>7</v>
      </c>
      <c r="H69" s="25">
        <v>3</v>
      </c>
      <c r="I69" s="25">
        <v>1</v>
      </c>
      <c r="J69" s="25">
        <v>3</v>
      </c>
      <c r="K69" s="25">
        <v>23</v>
      </c>
      <c r="L69" s="25">
        <v>22</v>
      </c>
      <c r="M69" s="25">
        <v>1</v>
      </c>
      <c r="N69" s="26">
        <v>0.47619047619047616</v>
      </c>
    </row>
    <row r="70" spans="1:31" ht="21" hidden="1" customHeight="1" thickBot="1">
      <c r="A70" s="27" t="s">
        <v>12</v>
      </c>
      <c r="B70" s="24">
        <v>8</v>
      </c>
      <c r="C70" s="42" t="s">
        <v>74</v>
      </c>
      <c r="D70" s="43"/>
      <c r="E70" s="44"/>
      <c r="F70" s="25">
        <v>7</v>
      </c>
      <c r="G70" s="25">
        <v>7</v>
      </c>
      <c r="H70" s="25">
        <v>2</v>
      </c>
      <c r="I70" s="25">
        <v>1</v>
      </c>
      <c r="J70" s="25">
        <v>4</v>
      </c>
      <c r="K70" s="25">
        <v>20</v>
      </c>
      <c r="L70" s="25">
        <v>18</v>
      </c>
      <c r="M70" s="25">
        <v>2</v>
      </c>
      <c r="N70" s="26">
        <v>0.33333333333333331</v>
      </c>
    </row>
    <row r="71" spans="1:31" ht="21" hidden="1" customHeight="1" thickBot="1">
      <c r="A71" s="27" t="s">
        <v>13</v>
      </c>
      <c r="B71" s="24">
        <v>5</v>
      </c>
      <c r="C71" s="42" t="s">
        <v>75</v>
      </c>
      <c r="D71" s="43"/>
      <c r="E71" s="44"/>
      <c r="F71" s="25">
        <v>0</v>
      </c>
      <c r="G71" s="25">
        <v>6</v>
      </c>
      <c r="H71" s="25">
        <v>0</v>
      </c>
      <c r="I71" s="25">
        <v>0</v>
      </c>
      <c r="J71" s="25">
        <v>6</v>
      </c>
      <c r="K71" s="25">
        <v>0</v>
      </c>
      <c r="L71" s="25">
        <v>6</v>
      </c>
      <c r="M71" s="25">
        <v>-6</v>
      </c>
      <c r="N71" s="26">
        <v>0</v>
      </c>
    </row>
    <row r="72" spans="1:31" ht="21" hidden="1" customHeight="1" thickBot="1">
      <c r="A72" s="28" t="s">
        <v>14</v>
      </c>
      <c r="B72" s="29">
        <v>3</v>
      </c>
      <c r="C72" s="30" t="s">
        <v>76</v>
      </c>
      <c r="D72" s="31"/>
      <c r="E72" s="32"/>
      <c r="F72" s="33">
        <v>0</v>
      </c>
      <c r="G72" s="33">
        <v>6</v>
      </c>
      <c r="H72" s="33">
        <v>0</v>
      </c>
      <c r="I72" s="33">
        <v>0</v>
      </c>
      <c r="J72" s="33">
        <v>6</v>
      </c>
      <c r="K72" s="33">
        <v>0</v>
      </c>
      <c r="L72" s="33">
        <v>6</v>
      </c>
      <c r="M72" s="33">
        <v>-6</v>
      </c>
      <c r="N72" s="34">
        <v>0</v>
      </c>
    </row>
    <row r="73" spans="1:31" ht="24" thickBot="1">
      <c r="A73" s="36"/>
      <c r="B73" s="137" t="s">
        <v>77</v>
      </c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9"/>
      <c r="Q73" s="146" t="s">
        <v>78</v>
      </c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8"/>
    </row>
    <row r="74" spans="1:31" ht="13.5" thickBot="1">
      <c r="G74">
        <v>4</v>
      </c>
      <c r="H74">
        <v>5</v>
      </c>
      <c r="I74">
        <v>6</v>
      </c>
      <c r="J74">
        <v>7</v>
      </c>
      <c r="K74">
        <v>8</v>
      </c>
      <c r="L74">
        <v>9</v>
      </c>
      <c r="M74">
        <v>10</v>
      </c>
      <c r="N74">
        <v>11</v>
      </c>
      <c r="V74">
        <v>4</v>
      </c>
      <c r="W74">
        <v>5</v>
      </c>
      <c r="X74">
        <v>6</v>
      </c>
      <c r="Y74">
        <v>7</v>
      </c>
      <c r="Z74">
        <v>8</v>
      </c>
      <c r="AA74">
        <v>9</v>
      </c>
      <c r="AB74">
        <v>10</v>
      </c>
      <c r="AC74">
        <v>11</v>
      </c>
    </row>
    <row r="75" spans="1:31" ht="18.75" thickBot="1">
      <c r="B75" s="149" t="s">
        <v>16</v>
      </c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1"/>
      <c r="Q75" s="152" t="s">
        <v>16</v>
      </c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4"/>
    </row>
    <row r="76" spans="1:31" ht="18.75" thickBot="1">
      <c r="B76" s="37" t="s">
        <v>79</v>
      </c>
      <c r="C76" s="99"/>
      <c r="D76" s="164" t="s">
        <v>80</v>
      </c>
      <c r="E76" s="164"/>
      <c r="F76" s="98"/>
      <c r="G76" s="38" t="s">
        <v>18</v>
      </c>
      <c r="H76" s="38" t="s">
        <v>19</v>
      </c>
      <c r="I76" s="38" t="s">
        <v>20</v>
      </c>
      <c r="J76" s="38" t="s">
        <v>21</v>
      </c>
      <c r="K76" s="38" t="s">
        <v>22</v>
      </c>
      <c r="L76" s="38" t="s">
        <v>23</v>
      </c>
      <c r="M76" s="38" t="s">
        <v>24</v>
      </c>
      <c r="N76" s="39" t="s">
        <v>25</v>
      </c>
      <c r="Q76" s="37" t="s">
        <v>79</v>
      </c>
      <c r="R76" s="99"/>
      <c r="S76" s="164" t="s">
        <v>80</v>
      </c>
      <c r="T76" s="164"/>
      <c r="U76" s="98"/>
      <c r="V76" s="38" t="s">
        <v>18</v>
      </c>
      <c r="W76" s="38" t="s">
        <v>19</v>
      </c>
      <c r="X76" s="38" t="s">
        <v>20</v>
      </c>
      <c r="Y76" s="38" t="s">
        <v>21</v>
      </c>
      <c r="Z76" s="38" t="s">
        <v>22</v>
      </c>
      <c r="AA76" s="38" t="s">
        <v>23</v>
      </c>
      <c r="AB76" s="38" t="s">
        <v>24</v>
      </c>
      <c r="AC76" s="39" t="s">
        <v>25</v>
      </c>
    </row>
    <row r="77" spans="1:31" ht="18">
      <c r="B77" s="40">
        <v>1</v>
      </c>
      <c r="C77" s="41"/>
      <c r="D77" s="161" t="s">
        <v>81</v>
      </c>
      <c r="E77" s="162"/>
      <c r="F77" s="163"/>
      <c r="G77" s="25">
        <v>27</v>
      </c>
      <c r="H77" s="25">
        <v>13</v>
      </c>
      <c r="I77" s="25">
        <v>9</v>
      </c>
      <c r="J77" s="25">
        <v>0</v>
      </c>
      <c r="K77" s="25">
        <v>4</v>
      </c>
      <c r="L77" s="25">
        <v>34</v>
      </c>
      <c r="M77" s="25">
        <v>26</v>
      </c>
      <c r="N77" s="45">
        <v>8</v>
      </c>
      <c r="O77" s="76">
        <v>1</v>
      </c>
      <c r="P77" s="76" t="s">
        <v>150</v>
      </c>
      <c r="Q77" s="40">
        <v>1</v>
      </c>
      <c r="R77" s="41"/>
      <c r="S77" s="158" t="s">
        <v>82</v>
      </c>
      <c r="T77" s="159"/>
      <c r="U77" s="160"/>
      <c r="V77" s="25">
        <v>27</v>
      </c>
      <c r="W77" s="25">
        <v>13</v>
      </c>
      <c r="X77" s="25">
        <v>9</v>
      </c>
      <c r="Y77" s="25">
        <v>0</v>
      </c>
      <c r="Z77" s="25">
        <v>4</v>
      </c>
      <c r="AA77" s="25">
        <v>37</v>
      </c>
      <c r="AB77" s="25">
        <v>31</v>
      </c>
      <c r="AC77" s="45">
        <v>6</v>
      </c>
      <c r="AD77">
        <v>1</v>
      </c>
      <c r="AE77" s="76" t="s">
        <v>150</v>
      </c>
    </row>
    <row r="78" spans="1:31" ht="18">
      <c r="B78" s="40">
        <v>2</v>
      </c>
      <c r="C78" s="41"/>
      <c r="D78" s="161" t="s">
        <v>83</v>
      </c>
      <c r="E78" s="162"/>
      <c r="F78" s="163"/>
      <c r="G78" s="25">
        <v>27</v>
      </c>
      <c r="H78" s="25">
        <v>13</v>
      </c>
      <c r="I78" s="25">
        <v>8</v>
      </c>
      <c r="J78" s="25">
        <v>3</v>
      </c>
      <c r="K78" s="25">
        <v>2</v>
      </c>
      <c r="L78" s="25">
        <v>39</v>
      </c>
      <c r="M78" s="25">
        <v>22</v>
      </c>
      <c r="N78" s="45">
        <v>17</v>
      </c>
      <c r="O78" s="76">
        <f>O77+1</f>
        <v>2</v>
      </c>
      <c r="P78" s="76" t="s">
        <v>150</v>
      </c>
      <c r="Q78" s="40">
        <v>2</v>
      </c>
      <c r="R78" s="41"/>
      <c r="S78" s="158" t="s">
        <v>84</v>
      </c>
      <c r="T78" s="159"/>
      <c r="U78" s="160"/>
      <c r="V78" s="25">
        <v>26</v>
      </c>
      <c r="W78" s="25">
        <v>13</v>
      </c>
      <c r="X78" s="25">
        <v>8</v>
      </c>
      <c r="Y78" s="25">
        <v>2</v>
      </c>
      <c r="Z78" s="25">
        <v>3</v>
      </c>
      <c r="AA78" s="25">
        <v>45</v>
      </c>
      <c r="AB78" s="25">
        <v>37</v>
      </c>
      <c r="AC78" s="45">
        <v>8</v>
      </c>
      <c r="AD78">
        <f>AD77+1</f>
        <v>2</v>
      </c>
      <c r="AE78" s="76" t="s">
        <v>150</v>
      </c>
    </row>
    <row r="79" spans="1:31" ht="18">
      <c r="B79" s="40">
        <v>3</v>
      </c>
      <c r="C79" s="41"/>
      <c r="D79" s="161" t="s">
        <v>85</v>
      </c>
      <c r="E79" s="162"/>
      <c r="F79" s="163"/>
      <c r="G79" s="25">
        <v>20</v>
      </c>
      <c r="H79" s="25">
        <v>13</v>
      </c>
      <c r="I79" s="25">
        <v>6</v>
      </c>
      <c r="J79" s="25">
        <v>2</v>
      </c>
      <c r="K79" s="25">
        <v>5</v>
      </c>
      <c r="L79" s="25">
        <v>36</v>
      </c>
      <c r="M79" s="25">
        <v>37</v>
      </c>
      <c r="N79" s="45">
        <v>-1</v>
      </c>
      <c r="O79" s="76">
        <f t="shared" ref="O79:O95" si="0">O78+1</f>
        <v>3</v>
      </c>
      <c r="P79" s="76" t="s">
        <v>150</v>
      </c>
      <c r="Q79" s="40">
        <v>3</v>
      </c>
      <c r="R79" s="41"/>
      <c r="S79" s="158" t="s">
        <v>86</v>
      </c>
      <c r="T79" s="159"/>
      <c r="U79" s="160"/>
      <c r="V79" s="25">
        <v>26</v>
      </c>
      <c r="W79" s="25">
        <v>13</v>
      </c>
      <c r="X79" s="25">
        <v>8</v>
      </c>
      <c r="Y79" s="25">
        <v>2</v>
      </c>
      <c r="Z79" s="25">
        <v>3</v>
      </c>
      <c r="AA79" s="25">
        <v>43</v>
      </c>
      <c r="AB79" s="25">
        <v>35</v>
      </c>
      <c r="AC79" s="45">
        <v>8</v>
      </c>
      <c r="AD79">
        <f t="shared" ref="AD79:AD98" si="1">AD78+1</f>
        <v>3</v>
      </c>
      <c r="AE79" s="76" t="s">
        <v>150</v>
      </c>
    </row>
    <row r="80" spans="1:31" ht="18">
      <c r="B80" s="40">
        <v>4</v>
      </c>
      <c r="C80" s="41"/>
      <c r="D80" s="161" t="s">
        <v>87</v>
      </c>
      <c r="E80" s="162"/>
      <c r="F80" s="163"/>
      <c r="G80" s="25">
        <v>18</v>
      </c>
      <c r="H80" s="25">
        <v>13</v>
      </c>
      <c r="I80" s="25">
        <v>5</v>
      </c>
      <c r="J80" s="25">
        <v>3</v>
      </c>
      <c r="K80" s="25">
        <v>5</v>
      </c>
      <c r="L80" s="25">
        <v>44</v>
      </c>
      <c r="M80" s="25">
        <v>43</v>
      </c>
      <c r="N80" s="45">
        <v>1</v>
      </c>
      <c r="O80" s="76">
        <f t="shared" si="0"/>
        <v>4</v>
      </c>
      <c r="P80" s="76" t="s">
        <v>150</v>
      </c>
      <c r="Q80" s="40">
        <v>4</v>
      </c>
      <c r="R80" s="41"/>
      <c r="S80" s="158" t="s">
        <v>88</v>
      </c>
      <c r="T80" s="159"/>
      <c r="U80" s="160"/>
      <c r="V80" s="25">
        <v>20</v>
      </c>
      <c r="W80" s="25">
        <v>13</v>
      </c>
      <c r="X80" s="25">
        <v>5</v>
      </c>
      <c r="Y80" s="25">
        <v>5</v>
      </c>
      <c r="Z80" s="25">
        <v>3</v>
      </c>
      <c r="AA80" s="25">
        <v>47</v>
      </c>
      <c r="AB80" s="25">
        <v>39</v>
      </c>
      <c r="AC80" s="45">
        <v>8</v>
      </c>
      <c r="AD80">
        <f t="shared" si="1"/>
        <v>4</v>
      </c>
      <c r="AE80" s="76" t="s">
        <v>150</v>
      </c>
    </row>
    <row r="81" spans="2:31" ht="18">
      <c r="B81" s="46">
        <v>5</v>
      </c>
      <c r="C81" s="41"/>
      <c r="D81" s="71" t="s">
        <v>89</v>
      </c>
      <c r="E81" s="72"/>
      <c r="F81" s="73"/>
      <c r="G81" s="25">
        <v>15</v>
      </c>
      <c r="H81" s="25">
        <v>9</v>
      </c>
      <c r="I81" s="25">
        <v>5</v>
      </c>
      <c r="J81" s="25">
        <v>0</v>
      </c>
      <c r="K81" s="25">
        <v>4</v>
      </c>
      <c r="L81" s="25">
        <v>20</v>
      </c>
      <c r="M81" s="25">
        <v>17</v>
      </c>
      <c r="N81" s="45">
        <v>3</v>
      </c>
      <c r="O81" s="76">
        <f t="shared" si="0"/>
        <v>5</v>
      </c>
      <c r="P81" s="76" t="s">
        <v>150</v>
      </c>
      <c r="Q81" s="46">
        <v>5</v>
      </c>
      <c r="R81" s="41"/>
      <c r="S81" s="158" t="s">
        <v>90</v>
      </c>
      <c r="T81" s="159"/>
      <c r="U81" s="160"/>
      <c r="V81" s="25">
        <v>20</v>
      </c>
      <c r="W81" s="25">
        <v>9</v>
      </c>
      <c r="X81" s="25">
        <v>6</v>
      </c>
      <c r="Y81" s="25">
        <v>2</v>
      </c>
      <c r="Z81" s="25">
        <v>1</v>
      </c>
      <c r="AA81" s="25">
        <v>23</v>
      </c>
      <c r="AB81" s="25">
        <v>18</v>
      </c>
      <c r="AC81" s="45">
        <v>5</v>
      </c>
      <c r="AD81">
        <f t="shared" si="1"/>
        <v>5</v>
      </c>
      <c r="AE81" s="76" t="s">
        <v>150</v>
      </c>
    </row>
    <row r="82" spans="2:31" ht="18">
      <c r="B82" s="46">
        <v>6</v>
      </c>
      <c r="C82" s="41"/>
      <c r="D82" s="71" t="s">
        <v>91</v>
      </c>
      <c r="E82" s="72"/>
      <c r="F82" s="73"/>
      <c r="G82" s="25">
        <v>15</v>
      </c>
      <c r="H82" s="25">
        <v>9</v>
      </c>
      <c r="I82" s="25">
        <v>4</v>
      </c>
      <c r="J82" s="25">
        <v>3</v>
      </c>
      <c r="K82" s="25">
        <v>2</v>
      </c>
      <c r="L82" s="25">
        <v>27</v>
      </c>
      <c r="M82" s="25">
        <v>27</v>
      </c>
      <c r="N82" s="45">
        <v>0</v>
      </c>
      <c r="O82" s="76">
        <f t="shared" si="0"/>
        <v>6</v>
      </c>
      <c r="P82" s="76" t="s">
        <v>150</v>
      </c>
      <c r="Q82" s="46">
        <v>6</v>
      </c>
      <c r="R82" s="41"/>
      <c r="S82" s="158" t="s">
        <v>92</v>
      </c>
      <c r="T82" s="159"/>
      <c r="U82" s="160"/>
      <c r="V82" s="25">
        <v>17</v>
      </c>
      <c r="W82" s="25">
        <v>9</v>
      </c>
      <c r="X82" s="25">
        <v>5</v>
      </c>
      <c r="Y82" s="25">
        <v>2</v>
      </c>
      <c r="Z82" s="25">
        <v>2</v>
      </c>
      <c r="AA82" s="25">
        <v>25</v>
      </c>
      <c r="AB82" s="25">
        <v>18</v>
      </c>
      <c r="AC82" s="45">
        <v>7</v>
      </c>
      <c r="AD82">
        <f t="shared" si="1"/>
        <v>6</v>
      </c>
      <c r="AE82" s="76" t="s">
        <v>150</v>
      </c>
    </row>
    <row r="83" spans="2:31" ht="18">
      <c r="B83" s="46">
        <v>7</v>
      </c>
      <c r="C83" s="41"/>
      <c r="D83" s="71" t="s">
        <v>93</v>
      </c>
      <c r="E83" s="72"/>
      <c r="F83" s="73"/>
      <c r="G83" s="25">
        <v>13</v>
      </c>
      <c r="H83" s="25">
        <v>9</v>
      </c>
      <c r="I83" s="25">
        <v>4</v>
      </c>
      <c r="J83" s="25">
        <v>1</v>
      </c>
      <c r="K83" s="25">
        <v>4</v>
      </c>
      <c r="L83" s="25">
        <v>30</v>
      </c>
      <c r="M83" s="25">
        <v>28</v>
      </c>
      <c r="N83" s="45">
        <v>2</v>
      </c>
      <c r="O83" s="76">
        <f t="shared" si="0"/>
        <v>7</v>
      </c>
      <c r="P83" s="76" t="s">
        <v>150</v>
      </c>
      <c r="Q83" s="46">
        <v>7</v>
      </c>
      <c r="R83" s="41"/>
      <c r="S83" s="158" t="s">
        <v>94</v>
      </c>
      <c r="T83" s="159"/>
      <c r="U83" s="160"/>
      <c r="V83" s="25">
        <v>11</v>
      </c>
      <c r="W83" s="25">
        <v>9</v>
      </c>
      <c r="X83" s="25">
        <v>3</v>
      </c>
      <c r="Y83" s="25">
        <v>2</v>
      </c>
      <c r="Z83" s="25">
        <v>4</v>
      </c>
      <c r="AA83" s="25">
        <v>32</v>
      </c>
      <c r="AB83" s="25">
        <v>32</v>
      </c>
      <c r="AC83" s="45">
        <v>0</v>
      </c>
      <c r="AD83">
        <f t="shared" si="1"/>
        <v>7</v>
      </c>
      <c r="AE83" s="76" t="s">
        <v>150</v>
      </c>
    </row>
    <row r="84" spans="2:31" ht="18">
      <c r="B84" s="46">
        <v>8</v>
      </c>
      <c r="C84" s="41"/>
      <c r="D84" s="158" t="s">
        <v>95</v>
      </c>
      <c r="E84" s="162"/>
      <c r="F84" s="163"/>
      <c r="G84" s="25">
        <v>13</v>
      </c>
      <c r="H84" s="25">
        <v>9</v>
      </c>
      <c r="I84" s="25">
        <v>4</v>
      </c>
      <c r="J84" s="25">
        <v>1</v>
      </c>
      <c r="K84" s="25">
        <v>4</v>
      </c>
      <c r="L84" s="25">
        <v>18</v>
      </c>
      <c r="M84" s="25">
        <v>18</v>
      </c>
      <c r="N84" s="45">
        <v>0</v>
      </c>
      <c r="O84" s="76">
        <f t="shared" si="0"/>
        <v>8</v>
      </c>
      <c r="P84" s="76" t="s">
        <v>150</v>
      </c>
      <c r="Q84" s="46">
        <v>8</v>
      </c>
      <c r="R84" s="41"/>
      <c r="S84" s="158" t="s">
        <v>96</v>
      </c>
      <c r="T84" s="159"/>
      <c r="U84" s="160"/>
      <c r="V84" s="25">
        <v>10</v>
      </c>
      <c r="W84" s="25">
        <v>9</v>
      </c>
      <c r="X84" s="25">
        <v>3</v>
      </c>
      <c r="Y84" s="25">
        <v>1</v>
      </c>
      <c r="Z84" s="25">
        <v>5</v>
      </c>
      <c r="AA84" s="25">
        <v>15</v>
      </c>
      <c r="AB84" s="25">
        <v>21</v>
      </c>
      <c r="AC84" s="45">
        <v>-6</v>
      </c>
      <c r="AD84">
        <f t="shared" si="1"/>
        <v>8</v>
      </c>
      <c r="AE84" s="76" t="s">
        <v>150</v>
      </c>
    </row>
    <row r="85" spans="2:31" ht="18">
      <c r="B85" s="47">
        <v>9</v>
      </c>
      <c r="C85" s="41"/>
      <c r="D85" s="71" t="s">
        <v>97</v>
      </c>
      <c r="E85" s="43"/>
      <c r="F85" s="44"/>
      <c r="G85" s="25">
        <v>16</v>
      </c>
      <c r="H85" s="25">
        <v>7</v>
      </c>
      <c r="I85" s="25">
        <v>5</v>
      </c>
      <c r="J85" s="25">
        <v>1</v>
      </c>
      <c r="K85" s="25">
        <v>1</v>
      </c>
      <c r="L85" s="25">
        <v>16</v>
      </c>
      <c r="M85" s="25">
        <v>13</v>
      </c>
      <c r="N85" s="45">
        <v>3</v>
      </c>
      <c r="O85" s="76">
        <f t="shared" si="0"/>
        <v>9</v>
      </c>
      <c r="P85" s="76" t="s">
        <v>150</v>
      </c>
      <c r="Q85" s="47">
        <v>9</v>
      </c>
      <c r="R85" s="41"/>
      <c r="S85" s="158" t="s">
        <v>98</v>
      </c>
      <c r="T85" s="159"/>
      <c r="U85" s="160"/>
      <c r="V85" s="25">
        <v>15</v>
      </c>
      <c r="W85" s="25">
        <v>7</v>
      </c>
      <c r="X85" s="25">
        <v>5</v>
      </c>
      <c r="Y85" s="25">
        <v>0</v>
      </c>
      <c r="Z85" s="25">
        <v>2</v>
      </c>
      <c r="AA85" s="25">
        <v>23</v>
      </c>
      <c r="AB85" s="25">
        <v>17</v>
      </c>
      <c r="AC85" s="45">
        <v>6</v>
      </c>
      <c r="AD85">
        <f t="shared" si="1"/>
        <v>9</v>
      </c>
      <c r="AE85" s="76" t="s">
        <v>150</v>
      </c>
    </row>
    <row r="86" spans="2:31" ht="18">
      <c r="B86" s="47">
        <v>10</v>
      </c>
      <c r="C86" s="41"/>
      <c r="D86" s="71" t="s">
        <v>99</v>
      </c>
      <c r="E86" s="43"/>
      <c r="F86" s="44"/>
      <c r="G86" s="25">
        <v>14</v>
      </c>
      <c r="H86" s="25">
        <v>7</v>
      </c>
      <c r="I86" s="25">
        <v>4</v>
      </c>
      <c r="J86" s="25">
        <v>2</v>
      </c>
      <c r="K86" s="25">
        <v>1</v>
      </c>
      <c r="L86" s="25">
        <v>21</v>
      </c>
      <c r="M86" s="25">
        <v>15</v>
      </c>
      <c r="N86" s="45">
        <v>6</v>
      </c>
      <c r="O86" s="76">
        <f t="shared" si="0"/>
        <v>10</v>
      </c>
      <c r="P86" s="76" t="s">
        <v>150</v>
      </c>
      <c r="Q86" s="47">
        <v>10</v>
      </c>
      <c r="R86" s="41"/>
      <c r="S86" s="158" t="s">
        <v>100</v>
      </c>
      <c r="T86" s="159"/>
      <c r="U86" s="160"/>
      <c r="V86" s="25">
        <v>13</v>
      </c>
      <c r="W86" s="25">
        <v>7</v>
      </c>
      <c r="X86" s="25">
        <v>4</v>
      </c>
      <c r="Y86" s="25">
        <v>1</v>
      </c>
      <c r="Z86" s="25">
        <v>2</v>
      </c>
      <c r="AA86" s="25">
        <v>16</v>
      </c>
      <c r="AB86" s="25">
        <v>13</v>
      </c>
      <c r="AC86" s="45">
        <v>3</v>
      </c>
      <c r="AD86">
        <f t="shared" si="1"/>
        <v>10</v>
      </c>
      <c r="AE86" s="76" t="s">
        <v>150</v>
      </c>
    </row>
    <row r="87" spans="2:31" ht="18">
      <c r="B87" s="47">
        <v>11</v>
      </c>
      <c r="C87" s="41"/>
      <c r="D87" s="71" t="s">
        <v>101</v>
      </c>
      <c r="E87" s="43"/>
      <c r="F87" s="44"/>
      <c r="G87" s="25">
        <v>13</v>
      </c>
      <c r="H87" s="25">
        <v>7</v>
      </c>
      <c r="I87" s="25">
        <v>4</v>
      </c>
      <c r="J87" s="25">
        <v>1</v>
      </c>
      <c r="K87" s="25">
        <v>2</v>
      </c>
      <c r="L87" s="25">
        <v>20</v>
      </c>
      <c r="M87" s="25">
        <v>14</v>
      </c>
      <c r="N87" s="45">
        <v>6</v>
      </c>
      <c r="O87" s="76">
        <f t="shared" si="0"/>
        <v>11</v>
      </c>
      <c r="P87" s="76" t="s">
        <v>150</v>
      </c>
      <c r="Q87" s="47">
        <v>11</v>
      </c>
      <c r="R87" s="41"/>
      <c r="S87" s="158" t="s">
        <v>102</v>
      </c>
      <c r="T87" s="159"/>
      <c r="U87" s="160"/>
      <c r="V87" s="25">
        <v>10</v>
      </c>
      <c r="W87" s="25">
        <v>7</v>
      </c>
      <c r="X87" s="25">
        <v>3</v>
      </c>
      <c r="Y87" s="25">
        <v>1</v>
      </c>
      <c r="Z87" s="25">
        <v>3</v>
      </c>
      <c r="AA87" s="25">
        <v>20</v>
      </c>
      <c r="AB87" s="25">
        <v>18</v>
      </c>
      <c r="AC87" s="45">
        <v>2</v>
      </c>
      <c r="AD87">
        <f t="shared" si="1"/>
        <v>11</v>
      </c>
      <c r="AE87" s="76" t="s">
        <v>150</v>
      </c>
    </row>
    <row r="88" spans="2:31" ht="18">
      <c r="B88" s="47">
        <v>12</v>
      </c>
      <c r="C88" s="41"/>
      <c r="D88" s="71" t="s">
        <v>103</v>
      </c>
      <c r="E88" s="72"/>
      <c r="F88" s="73"/>
      <c r="G88" s="25">
        <v>12</v>
      </c>
      <c r="H88" s="25">
        <v>7</v>
      </c>
      <c r="I88" s="25">
        <v>4</v>
      </c>
      <c r="J88" s="25">
        <v>0</v>
      </c>
      <c r="K88" s="25">
        <v>3</v>
      </c>
      <c r="L88" s="25">
        <v>16</v>
      </c>
      <c r="M88" s="25">
        <v>21</v>
      </c>
      <c r="N88" s="45">
        <v>-5</v>
      </c>
      <c r="O88" s="76">
        <f t="shared" si="0"/>
        <v>12</v>
      </c>
      <c r="P88" s="76" t="s">
        <v>150</v>
      </c>
      <c r="Q88" s="47">
        <v>12</v>
      </c>
      <c r="R88" s="41"/>
      <c r="S88" s="158" t="s">
        <v>104</v>
      </c>
      <c r="T88" s="159"/>
      <c r="U88" s="160"/>
      <c r="V88" s="25">
        <v>10</v>
      </c>
      <c r="W88" s="25">
        <v>7</v>
      </c>
      <c r="X88" s="25">
        <v>3</v>
      </c>
      <c r="Y88" s="25">
        <v>1</v>
      </c>
      <c r="Z88" s="25">
        <v>3</v>
      </c>
      <c r="AA88" s="25">
        <v>15</v>
      </c>
      <c r="AB88" s="25">
        <v>17</v>
      </c>
      <c r="AC88" s="45">
        <v>-2</v>
      </c>
      <c r="AD88">
        <f t="shared" si="1"/>
        <v>12</v>
      </c>
      <c r="AE88" s="76" t="s">
        <v>150</v>
      </c>
    </row>
    <row r="89" spans="2:31" ht="18">
      <c r="B89" s="47">
        <v>13</v>
      </c>
      <c r="C89" s="41"/>
      <c r="D89" s="71" t="s">
        <v>105</v>
      </c>
      <c r="E89" s="72"/>
      <c r="F89" s="73"/>
      <c r="G89" s="25">
        <v>12</v>
      </c>
      <c r="H89" s="25">
        <v>7</v>
      </c>
      <c r="I89" s="25">
        <v>4</v>
      </c>
      <c r="J89" s="25">
        <v>0</v>
      </c>
      <c r="K89" s="25">
        <v>3</v>
      </c>
      <c r="L89" s="25">
        <v>15</v>
      </c>
      <c r="M89" s="25">
        <v>22</v>
      </c>
      <c r="N89" s="45">
        <v>-7</v>
      </c>
      <c r="O89" s="76">
        <f t="shared" si="0"/>
        <v>13</v>
      </c>
      <c r="P89" s="76" t="s">
        <v>150</v>
      </c>
      <c r="Q89" s="47">
        <v>13</v>
      </c>
      <c r="R89" s="41"/>
      <c r="S89" s="158" t="s">
        <v>106</v>
      </c>
      <c r="T89" s="159"/>
      <c r="U89" s="160"/>
      <c r="V89" s="25">
        <v>9</v>
      </c>
      <c r="W89" s="25">
        <v>7</v>
      </c>
      <c r="X89" s="25">
        <v>2</v>
      </c>
      <c r="Y89" s="25">
        <v>3</v>
      </c>
      <c r="Z89" s="25">
        <v>2</v>
      </c>
      <c r="AA89" s="25">
        <v>21</v>
      </c>
      <c r="AB89" s="25">
        <v>18</v>
      </c>
      <c r="AC89" s="45">
        <v>3</v>
      </c>
      <c r="AD89">
        <f t="shared" si="1"/>
        <v>13</v>
      </c>
      <c r="AE89" s="76" t="s">
        <v>150</v>
      </c>
    </row>
    <row r="90" spans="2:31" ht="18">
      <c r="B90" s="47">
        <v>14</v>
      </c>
      <c r="C90" s="41"/>
      <c r="D90" s="71" t="s">
        <v>107</v>
      </c>
      <c r="E90" s="43"/>
      <c r="F90" s="44"/>
      <c r="G90" s="25">
        <v>11</v>
      </c>
      <c r="H90" s="25">
        <v>7</v>
      </c>
      <c r="I90" s="25">
        <v>3</v>
      </c>
      <c r="J90" s="25">
        <v>2</v>
      </c>
      <c r="K90" s="25">
        <v>2</v>
      </c>
      <c r="L90" s="25">
        <v>13</v>
      </c>
      <c r="M90" s="25">
        <v>16</v>
      </c>
      <c r="N90" s="45">
        <v>-3</v>
      </c>
      <c r="O90" s="76">
        <f t="shared" si="0"/>
        <v>14</v>
      </c>
      <c r="P90" s="76" t="s">
        <v>150</v>
      </c>
      <c r="Q90" s="47">
        <v>14</v>
      </c>
      <c r="R90" s="41"/>
      <c r="S90" s="158" t="s">
        <v>108</v>
      </c>
      <c r="T90" s="159"/>
      <c r="U90" s="160"/>
      <c r="V90" s="25">
        <v>8</v>
      </c>
      <c r="W90" s="25">
        <v>7</v>
      </c>
      <c r="X90" s="25">
        <v>2</v>
      </c>
      <c r="Y90" s="25">
        <v>2</v>
      </c>
      <c r="Z90" s="25">
        <v>3</v>
      </c>
      <c r="AA90" s="25">
        <v>15</v>
      </c>
      <c r="AB90" s="25">
        <v>16</v>
      </c>
      <c r="AC90" s="45">
        <v>-1</v>
      </c>
      <c r="AD90">
        <f t="shared" si="1"/>
        <v>14</v>
      </c>
      <c r="AE90" s="76" t="s">
        <v>150</v>
      </c>
    </row>
    <row r="91" spans="2:31" ht="18">
      <c r="B91" s="47">
        <v>15</v>
      </c>
      <c r="C91" s="41"/>
      <c r="D91" s="71" t="s">
        <v>109</v>
      </c>
      <c r="E91" s="72"/>
      <c r="F91" s="73"/>
      <c r="G91" s="25">
        <v>10</v>
      </c>
      <c r="H91" s="25">
        <v>7</v>
      </c>
      <c r="I91" s="25">
        <v>3</v>
      </c>
      <c r="J91" s="25">
        <v>1</v>
      </c>
      <c r="K91" s="25">
        <v>3</v>
      </c>
      <c r="L91" s="25">
        <v>26</v>
      </c>
      <c r="M91" s="25">
        <v>22</v>
      </c>
      <c r="N91" s="45">
        <v>4</v>
      </c>
      <c r="O91" s="76">
        <f t="shared" si="0"/>
        <v>15</v>
      </c>
      <c r="P91" s="76" t="s">
        <v>150</v>
      </c>
      <c r="Q91" s="47">
        <v>15</v>
      </c>
      <c r="R91" s="41"/>
      <c r="S91" s="158" t="s">
        <v>110</v>
      </c>
      <c r="T91" s="159"/>
      <c r="U91" s="160"/>
      <c r="V91" s="25">
        <v>7</v>
      </c>
      <c r="W91" s="25">
        <v>7</v>
      </c>
      <c r="X91" s="25">
        <v>2</v>
      </c>
      <c r="Y91" s="25">
        <v>1</v>
      </c>
      <c r="Z91" s="25">
        <v>4</v>
      </c>
      <c r="AA91" s="25">
        <v>19</v>
      </c>
      <c r="AB91" s="25">
        <v>24</v>
      </c>
      <c r="AC91" s="45">
        <v>-5</v>
      </c>
      <c r="AD91">
        <f t="shared" si="1"/>
        <v>15</v>
      </c>
      <c r="AE91" s="76" t="s">
        <v>150</v>
      </c>
    </row>
    <row r="92" spans="2:31" ht="18">
      <c r="B92" s="47">
        <v>16</v>
      </c>
      <c r="C92" s="41"/>
      <c r="D92" s="71" t="s">
        <v>111</v>
      </c>
      <c r="E92" s="72"/>
      <c r="F92" s="73"/>
      <c r="G92" s="25">
        <v>6</v>
      </c>
      <c r="H92" s="25">
        <v>7</v>
      </c>
      <c r="I92" s="25">
        <v>2</v>
      </c>
      <c r="J92" s="25">
        <v>0</v>
      </c>
      <c r="K92" s="25">
        <v>5</v>
      </c>
      <c r="L92" s="25">
        <v>12</v>
      </c>
      <c r="M92" s="25">
        <v>22</v>
      </c>
      <c r="N92" s="45">
        <v>-10</v>
      </c>
      <c r="O92" s="76">
        <f t="shared" si="0"/>
        <v>16</v>
      </c>
      <c r="P92" s="76" t="s">
        <v>150</v>
      </c>
      <c r="Q92" s="47">
        <v>16</v>
      </c>
      <c r="R92" s="41"/>
      <c r="S92" s="158" t="s">
        <v>112</v>
      </c>
      <c r="T92" s="159"/>
      <c r="U92" s="160"/>
      <c r="V92" s="25">
        <v>7</v>
      </c>
      <c r="W92" s="25">
        <v>7</v>
      </c>
      <c r="X92" s="25">
        <v>1</v>
      </c>
      <c r="Y92" s="25">
        <v>4</v>
      </c>
      <c r="Z92" s="25">
        <v>2</v>
      </c>
      <c r="AA92" s="25">
        <v>11</v>
      </c>
      <c r="AB92" s="25">
        <v>12</v>
      </c>
      <c r="AC92" s="45">
        <v>-1</v>
      </c>
      <c r="AD92">
        <f t="shared" si="1"/>
        <v>16</v>
      </c>
      <c r="AE92" s="76" t="s">
        <v>150</v>
      </c>
    </row>
    <row r="93" spans="2:31" ht="18">
      <c r="B93" s="48">
        <v>17</v>
      </c>
      <c r="C93" s="41"/>
      <c r="D93" s="158" t="s">
        <v>113</v>
      </c>
      <c r="E93" s="162"/>
      <c r="F93" s="163"/>
      <c r="G93" s="49">
        <v>7</v>
      </c>
      <c r="H93" s="49">
        <v>5</v>
      </c>
      <c r="I93" s="49">
        <v>1</v>
      </c>
      <c r="J93" s="49">
        <v>4</v>
      </c>
      <c r="K93" s="49">
        <v>0</v>
      </c>
      <c r="L93" s="49">
        <v>9</v>
      </c>
      <c r="M93" s="49">
        <v>8</v>
      </c>
      <c r="N93" s="50">
        <v>1</v>
      </c>
      <c r="O93" s="76">
        <f t="shared" si="0"/>
        <v>17</v>
      </c>
      <c r="P93" s="76" t="s">
        <v>150</v>
      </c>
      <c r="Q93" s="48">
        <v>17</v>
      </c>
      <c r="R93" s="41"/>
      <c r="S93" s="158" t="s">
        <v>114</v>
      </c>
      <c r="T93" s="159"/>
      <c r="U93" s="160"/>
      <c r="V93" s="49">
        <v>6</v>
      </c>
      <c r="W93" s="49">
        <v>5</v>
      </c>
      <c r="X93" s="49">
        <v>2</v>
      </c>
      <c r="Y93" s="49">
        <v>0</v>
      </c>
      <c r="Z93" s="49">
        <v>3</v>
      </c>
      <c r="AA93" s="49">
        <v>10</v>
      </c>
      <c r="AB93" s="49">
        <v>14</v>
      </c>
      <c r="AC93" s="50">
        <v>-4</v>
      </c>
      <c r="AD93">
        <f t="shared" si="1"/>
        <v>17</v>
      </c>
      <c r="AE93" s="76" t="s">
        <v>150</v>
      </c>
    </row>
    <row r="94" spans="2:31" ht="18">
      <c r="B94" s="48">
        <v>18</v>
      </c>
      <c r="C94" s="41"/>
      <c r="D94" s="158" t="s">
        <v>115</v>
      </c>
      <c r="E94" s="162"/>
      <c r="F94" s="163"/>
      <c r="G94" s="51">
        <v>6</v>
      </c>
      <c r="H94" s="51">
        <v>5</v>
      </c>
      <c r="I94" s="51">
        <v>2</v>
      </c>
      <c r="J94" s="51">
        <v>0</v>
      </c>
      <c r="K94" s="51">
        <v>3</v>
      </c>
      <c r="L94" s="51">
        <v>11</v>
      </c>
      <c r="M94" s="51">
        <v>11</v>
      </c>
      <c r="N94" s="52">
        <v>0</v>
      </c>
      <c r="O94" s="76">
        <f t="shared" si="0"/>
        <v>18</v>
      </c>
      <c r="P94" s="76" t="s">
        <v>150</v>
      </c>
      <c r="Q94" s="48">
        <v>18</v>
      </c>
      <c r="R94" s="41"/>
      <c r="S94" s="158" t="s">
        <v>116</v>
      </c>
      <c r="T94" s="159"/>
      <c r="U94" s="160"/>
      <c r="V94" s="49">
        <v>4</v>
      </c>
      <c r="W94" s="49">
        <v>5</v>
      </c>
      <c r="X94" s="49">
        <v>1</v>
      </c>
      <c r="Y94" s="49">
        <v>1</v>
      </c>
      <c r="Z94" s="49">
        <v>3</v>
      </c>
      <c r="AA94" s="49">
        <v>10</v>
      </c>
      <c r="AB94" s="49">
        <v>13</v>
      </c>
      <c r="AC94" s="50">
        <v>-3</v>
      </c>
      <c r="AD94">
        <f t="shared" si="1"/>
        <v>18</v>
      </c>
      <c r="AE94" s="76" t="s">
        <v>150</v>
      </c>
    </row>
    <row r="95" spans="2:31" ht="18">
      <c r="B95" s="48">
        <v>19</v>
      </c>
      <c r="C95" s="41"/>
      <c r="D95" s="158" t="s">
        <v>117</v>
      </c>
      <c r="E95" s="162"/>
      <c r="F95" s="163"/>
      <c r="G95" s="49">
        <v>5</v>
      </c>
      <c r="H95" s="49">
        <v>5</v>
      </c>
      <c r="I95" s="49">
        <v>1</v>
      </c>
      <c r="J95" s="49">
        <v>2</v>
      </c>
      <c r="K95" s="49">
        <v>2</v>
      </c>
      <c r="L95" s="49">
        <v>9</v>
      </c>
      <c r="M95" s="49">
        <v>11</v>
      </c>
      <c r="N95" s="50">
        <v>-2</v>
      </c>
      <c r="O95" s="76">
        <f t="shared" si="0"/>
        <v>19</v>
      </c>
      <c r="P95" s="76" t="s">
        <v>150</v>
      </c>
      <c r="Q95" s="48">
        <v>19</v>
      </c>
      <c r="R95" s="41"/>
      <c r="S95" s="158" t="s">
        <v>118</v>
      </c>
      <c r="T95" s="159"/>
      <c r="U95" s="160"/>
      <c r="V95" s="51">
        <v>2</v>
      </c>
      <c r="W95" s="51">
        <v>5</v>
      </c>
      <c r="X95" s="51">
        <v>0</v>
      </c>
      <c r="Y95" s="51">
        <v>2</v>
      </c>
      <c r="Z95" s="51">
        <v>3</v>
      </c>
      <c r="AA95" s="51">
        <v>10</v>
      </c>
      <c r="AB95" s="51">
        <v>14</v>
      </c>
      <c r="AC95" s="52">
        <v>-4</v>
      </c>
      <c r="AD95">
        <f t="shared" si="1"/>
        <v>19</v>
      </c>
      <c r="AE95" s="76" t="s">
        <v>150</v>
      </c>
    </row>
    <row r="96" spans="2:31" ht="18">
      <c r="B96" s="48">
        <v>20</v>
      </c>
      <c r="C96" s="41"/>
      <c r="D96" s="158" t="s">
        <v>119</v>
      </c>
      <c r="E96" s="162"/>
      <c r="F96" s="163"/>
      <c r="G96" s="51">
        <v>0</v>
      </c>
      <c r="H96" s="51">
        <v>4</v>
      </c>
      <c r="I96" s="51">
        <v>0</v>
      </c>
      <c r="J96" s="51">
        <v>0</v>
      </c>
      <c r="K96" s="51">
        <v>4</v>
      </c>
      <c r="L96" s="51">
        <v>0</v>
      </c>
      <c r="M96" s="51">
        <v>4</v>
      </c>
      <c r="N96" s="52">
        <v>-4</v>
      </c>
      <c r="O96" s="77" t="s">
        <v>148</v>
      </c>
      <c r="P96" s="76" t="s">
        <v>151</v>
      </c>
      <c r="Q96" s="48">
        <v>20</v>
      </c>
      <c r="R96" s="41"/>
      <c r="S96" s="158" t="s">
        <v>120</v>
      </c>
      <c r="T96" s="159"/>
      <c r="U96" s="160"/>
      <c r="V96" s="49">
        <v>2</v>
      </c>
      <c r="W96" s="49">
        <v>5</v>
      </c>
      <c r="X96" s="49">
        <v>0</v>
      </c>
      <c r="Y96" s="49">
        <v>2</v>
      </c>
      <c r="Z96" s="49">
        <v>3</v>
      </c>
      <c r="AA96" s="49">
        <v>8</v>
      </c>
      <c r="AB96" s="49">
        <v>13</v>
      </c>
      <c r="AC96" s="50">
        <v>-5</v>
      </c>
      <c r="AD96">
        <f t="shared" si="1"/>
        <v>20</v>
      </c>
      <c r="AE96" s="76" t="s">
        <v>150</v>
      </c>
    </row>
    <row r="97" spans="2:31" ht="18">
      <c r="B97" s="53">
        <v>21</v>
      </c>
      <c r="C97" s="41"/>
      <c r="D97" s="158" t="s">
        <v>121</v>
      </c>
      <c r="E97" s="162"/>
      <c r="F97" s="163"/>
      <c r="G97" s="49">
        <v>0</v>
      </c>
      <c r="H97" s="49">
        <v>4</v>
      </c>
      <c r="I97" s="49">
        <v>0</v>
      </c>
      <c r="J97" s="49">
        <v>0</v>
      </c>
      <c r="K97" s="49">
        <v>4</v>
      </c>
      <c r="L97" s="49">
        <v>0</v>
      </c>
      <c r="M97" s="49">
        <v>4</v>
      </c>
      <c r="N97" s="50">
        <v>-4</v>
      </c>
      <c r="O97" s="77" t="s">
        <v>149</v>
      </c>
      <c r="P97" s="76" t="s">
        <v>152</v>
      </c>
      <c r="Q97" s="53">
        <v>21</v>
      </c>
      <c r="R97" s="41"/>
      <c r="S97" s="158" t="s">
        <v>122</v>
      </c>
      <c r="T97" s="159"/>
      <c r="U97" s="160"/>
      <c r="V97" s="49">
        <v>2</v>
      </c>
      <c r="W97" s="49">
        <v>5</v>
      </c>
      <c r="X97" s="49">
        <v>0</v>
      </c>
      <c r="Y97" s="49">
        <v>2</v>
      </c>
      <c r="Z97" s="49">
        <v>3</v>
      </c>
      <c r="AA97" s="49">
        <v>9</v>
      </c>
      <c r="AB97" s="49">
        <v>16</v>
      </c>
      <c r="AC97" s="50">
        <v>-7</v>
      </c>
      <c r="AD97">
        <v>21</v>
      </c>
      <c r="AE97" s="76" t="s">
        <v>151</v>
      </c>
    </row>
    <row r="98" spans="2:31" ht="18">
      <c r="B98" s="53">
        <v>22</v>
      </c>
      <c r="C98" s="41"/>
      <c r="D98" s="158" t="s">
        <v>123</v>
      </c>
      <c r="E98" s="162"/>
      <c r="F98" s="163"/>
      <c r="G98" s="49">
        <v>0</v>
      </c>
      <c r="H98" s="49">
        <v>5</v>
      </c>
      <c r="I98" s="49">
        <v>0</v>
      </c>
      <c r="J98" s="49">
        <v>0</v>
      </c>
      <c r="K98" s="49">
        <v>5</v>
      </c>
      <c r="L98" s="49">
        <v>0</v>
      </c>
      <c r="M98" s="49">
        <v>5</v>
      </c>
      <c r="N98" s="50">
        <v>-5</v>
      </c>
      <c r="O98" s="77" t="s">
        <v>6</v>
      </c>
      <c r="P98" s="76" t="s">
        <v>151</v>
      </c>
      <c r="Q98" s="53">
        <v>22</v>
      </c>
      <c r="R98" s="41"/>
      <c r="S98" s="158" t="s">
        <v>124</v>
      </c>
      <c r="T98" s="159"/>
      <c r="U98" s="160"/>
      <c r="V98" s="49">
        <v>2</v>
      </c>
      <c r="W98" s="49">
        <v>5</v>
      </c>
      <c r="X98" s="49">
        <v>0</v>
      </c>
      <c r="Y98" s="49">
        <v>2</v>
      </c>
      <c r="Z98" s="49">
        <v>3</v>
      </c>
      <c r="AA98" s="49">
        <v>6</v>
      </c>
      <c r="AB98" s="49">
        <v>16</v>
      </c>
      <c r="AC98" s="50">
        <v>-10</v>
      </c>
      <c r="AD98">
        <f t="shared" si="1"/>
        <v>22</v>
      </c>
      <c r="AE98" s="76" t="s">
        <v>151</v>
      </c>
    </row>
    <row r="99" spans="2:31" ht="18">
      <c r="B99" s="53">
        <v>23</v>
      </c>
      <c r="C99" s="41"/>
      <c r="D99" s="158" t="s">
        <v>125</v>
      </c>
      <c r="E99" s="162"/>
      <c r="F99" s="163"/>
      <c r="G99" s="49">
        <v>0</v>
      </c>
      <c r="H99" s="49">
        <v>5</v>
      </c>
      <c r="I99" s="49">
        <v>0</v>
      </c>
      <c r="J99" s="49">
        <v>0</v>
      </c>
      <c r="K99" s="49">
        <v>5</v>
      </c>
      <c r="L99" s="49">
        <v>0</v>
      </c>
      <c r="M99" s="49">
        <v>5</v>
      </c>
      <c r="N99" s="50">
        <v>-5</v>
      </c>
      <c r="O99" s="77" t="s">
        <v>149</v>
      </c>
      <c r="P99" s="76" t="s">
        <v>152</v>
      </c>
      <c r="Q99" s="53">
        <v>23</v>
      </c>
      <c r="R99" s="41"/>
      <c r="S99" s="158" t="s">
        <v>126</v>
      </c>
      <c r="T99" s="159"/>
      <c r="U99" s="160"/>
      <c r="V99" s="51">
        <v>0</v>
      </c>
      <c r="W99" s="51">
        <v>4</v>
      </c>
      <c r="X99" s="51">
        <v>0</v>
      </c>
      <c r="Y99" s="51">
        <v>0</v>
      </c>
      <c r="Z99" s="51">
        <v>4</v>
      </c>
      <c r="AA99" s="51">
        <v>0</v>
      </c>
      <c r="AB99" s="51">
        <v>4</v>
      </c>
      <c r="AC99" s="52">
        <v>-4</v>
      </c>
      <c r="AD99" s="36" t="s">
        <v>6</v>
      </c>
      <c r="AE99" s="76" t="s">
        <v>151</v>
      </c>
    </row>
    <row r="100" spans="2:31" ht="18.75" thickBot="1">
      <c r="B100" s="54">
        <v>24</v>
      </c>
      <c r="C100" s="55"/>
      <c r="D100" s="165" t="s">
        <v>127</v>
      </c>
      <c r="E100" s="166"/>
      <c r="F100" s="167"/>
      <c r="G100" s="56">
        <v>0</v>
      </c>
      <c r="H100" s="56">
        <v>5</v>
      </c>
      <c r="I100" s="56">
        <v>0</v>
      </c>
      <c r="J100" s="56">
        <v>0</v>
      </c>
      <c r="K100" s="56">
        <v>5</v>
      </c>
      <c r="L100" s="56">
        <v>0</v>
      </c>
      <c r="M100" s="56">
        <v>5</v>
      </c>
      <c r="N100" s="57">
        <v>-5</v>
      </c>
      <c r="O100" s="77" t="s">
        <v>6</v>
      </c>
      <c r="P100" s="76" t="s">
        <v>151</v>
      </c>
      <c r="Q100" s="54">
        <v>24</v>
      </c>
      <c r="R100" s="55"/>
      <c r="S100" s="165" t="s">
        <v>128</v>
      </c>
      <c r="T100" s="168"/>
      <c r="U100" s="169"/>
      <c r="V100" s="56">
        <v>0</v>
      </c>
      <c r="W100" s="56">
        <v>4</v>
      </c>
      <c r="X100" s="56">
        <v>0</v>
      </c>
      <c r="Y100" s="56">
        <v>0</v>
      </c>
      <c r="Z100" s="56">
        <v>4</v>
      </c>
      <c r="AA100" s="56">
        <v>0</v>
      </c>
      <c r="AB100" s="56">
        <v>4</v>
      </c>
      <c r="AC100" s="57">
        <v>-4</v>
      </c>
      <c r="AD100" s="36" t="s">
        <v>149</v>
      </c>
      <c r="AE100" s="76" t="s">
        <v>151</v>
      </c>
    </row>
    <row r="103" spans="2:31" ht="13.5" thickBot="1"/>
    <row r="104" spans="2:31" ht="18.75" thickBot="1">
      <c r="B104" s="13"/>
      <c r="C104" s="74" t="s">
        <v>16</v>
      </c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Q104" s="13"/>
      <c r="R104" s="74" t="s">
        <v>16</v>
      </c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</row>
    <row r="105" spans="2:31" ht="18.75" thickBot="1">
      <c r="B105" s="14"/>
      <c r="C105" s="99"/>
      <c r="D105" s="164" t="s">
        <v>80</v>
      </c>
      <c r="E105" s="164"/>
      <c r="F105" s="98"/>
      <c r="G105" s="15" t="s">
        <v>18</v>
      </c>
      <c r="H105" s="15" t="s">
        <v>19</v>
      </c>
      <c r="I105" s="15" t="s">
        <v>20</v>
      </c>
      <c r="J105" s="15" t="s">
        <v>21</v>
      </c>
      <c r="K105" s="15" t="s">
        <v>22</v>
      </c>
      <c r="L105" s="15" t="s">
        <v>23</v>
      </c>
      <c r="M105" s="15" t="s">
        <v>24</v>
      </c>
      <c r="N105" s="15" t="s">
        <v>25</v>
      </c>
      <c r="O105" s="78"/>
      <c r="Q105" s="14"/>
      <c r="R105" s="99"/>
      <c r="S105" s="164" t="s">
        <v>80</v>
      </c>
      <c r="T105" s="164"/>
      <c r="U105" s="98"/>
      <c r="V105" s="15" t="s">
        <v>18</v>
      </c>
      <c r="W105" s="15" t="s">
        <v>19</v>
      </c>
      <c r="X105" s="15" t="s">
        <v>20</v>
      </c>
      <c r="Y105" s="15" t="s">
        <v>21</v>
      </c>
      <c r="Z105" s="15" t="s">
        <v>22</v>
      </c>
      <c r="AA105" s="15" t="s">
        <v>23</v>
      </c>
      <c r="AB105" s="15" t="s">
        <v>24</v>
      </c>
      <c r="AC105" s="15" t="s">
        <v>25</v>
      </c>
    </row>
    <row r="106" spans="2:31" ht="21" thickBot="1">
      <c r="B106" s="17">
        <v>1</v>
      </c>
      <c r="C106" s="18">
        <v>6</v>
      </c>
      <c r="D106" s="42" t="s">
        <v>55</v>
      </c>
      <c r="E106" s="20"/>
      <c r="F106" s="21"/>
      <c r="G106" s="22">
        <v>40</v>
      </c>
      <c r="H106" s="22">
        <v>17</v>
      </c>
      <c r="I106" s="22">
        <v>13</v>
      </c>
      <c r="J106" s="22">
        <v>1</v>
      </c>
      <c r="K106" s="22">
        <v>3</v>
      </c>
      <c r="L106" s="22">
        <v>84</v>
      </c>
      <c r="M106" s="22">
        <v>50</v>
      </c>
      <c r="N106" s="22">
        <v>34</v>
      </c>
      <c r="O106" s="77">
        <v>25</v>
      </c>
      <c r="P106" s="76" t="s">
        <v>150</v>
      </c>
      <c r="Q106" s="17">
        <v>1</v>
      </c>
      <c r="R106" s="18">
        <v>1</v>
      </c>
      <c r="S106" s="42" t="s">
        <v>130</v>
      </c>
      <c r="T106" s="20"/>
      <c r="U106" s="21"/>
      <c r="V106" s="22">
        <v>31</v>
      </c>
      <c r="W106" s="22">
        <v>14</v>
      </c>
      <c r="X106" s="22">
        <v>10</v>
      </c>
      <c r="Y106" s="22">
        <v>1</v>
      </c>
      <c r="Z106" s="22">
        <v>3</v>
      </c>
      <c r="AA106" s="22">
        <v>55</v>
      </c>
      <c r="AB106" s="22">
        <v>28</v>
      </c>
      <c r="AC106" s="22">
        <v>27</v>
      </c>
      <c r="AD106" s="77">
        <v>25</v>
      </c>
      <c r="AE106" s="76" t="s">
        <v>150</v>
      </c>
    </row>
    <row r="107" spans="2:31" ht="21" thickBot="1">
      <c r="B107" s="17">
        <v>2</v>
      </c>
      <c r="C107" s="18">
        <v>2</v>
      </c>
      <c r="D107" s="42" t="s">
        <v>57</v>
      </c>
      <c r="E107" s="43"/>
      <c r="F107" s="44"/>
      <c r="G107" s="25">
        <v>29</v>
      </c>
      <c r="H107" s="25">
        <v>17</v>
      </c>
      <c r="I107" s="25">
        <v>9</v>
      </c>
      <c r="J107" s="25">
        <v>2</v>
      </c>
      <c r="K107" s="25">
        <v>6</v>
      </c>
      <c r="L107" s="25">
        <v>88</v>
      </c>
      <c r="M107" s="25">
        <v>65</v>
      </c>
      <c r="N107" s="25">
        <v>23</v>
      </c>
      <c r="O107" s="77">
        <v>26</v>
      </c>
      <c r="P107" s="76" t="s">
        <v>150</v>
      </c>
      <c r="Q107" s="17">
        <v>2</v>
      </c>
      <c r="R107" s="18">
        <v>1</v>
      </c>
      <c r="S107" s="42" t="s">
        <v>131</v>
      </c>
      <c r="T107" s="43"/>
      <c r="U107" s="44"/>
      <c r="V107" s="25">
        <v>23</v>
      </c>
      <c r="W107" s="25">
        <v>14</v>
      </c>
      <c r="X107" s="25">
        <v>7</v>
      </c>
      <c r="Y107" s="25">
        <v>2</v>
      </c>
      <c r="Z107" s="25">
        <v>5</v>
      </c>
      <c r="AA107" s="25">
        <v>42</v>
      </c>
      <c r="AB107" s="25">
        <v>30</v>
      </c>
      <c r="AC107" s="25">
        <v>12</v>
      </c>
      <c r="AD107" s="77">
        <v>26</v>
      </c>
      <c r="AE107" s="76" t="s">
        <v>150</v>
      </c>
    </row>
    <row r="108" spans="2:31" ht="21" thickBot="1">
      <c r="B108" s="17">
        <v>3</v>
      </c>
      <c r="C108" s="18">
        <v>5</v>
      </c>
      <c r="D108" s="42" t="s">
        <v>27</v>
      </c>
      <c r="E108" s="43"/>
      <c r="F108" s="44"/>
      <c r="G108" s="25">
        <v>37</v>
      </c>
      <c r="H108" s="25">
        <v>18</v>
      </c>
      <c r="I108" s="25">
        <v>11</v>
      </c>
      <c r="J108" s="25">
        <v>4</v>
      </c>
      <c r="K108" s="25">
        <v>3</v>
      </c>
      <c r="L108" s="25">
        <v>71</v>
      </c>
      <c r="M108" s="25">
        <v>48</v>
      </c>
      <c r="N108" s="25">
        <v>23</v>
      </c>
      <c r="O108" s="77">
        <f t="shared" ref="O108:O143" si="2">O107+1</f>
        <v>27</v>
      </c>
      <c r="P108" s="76" t="s">
        <v>150</v>
      </c>
      <c r="Q108" s="17">
        <v>3</v>
      </c>
      <c r="R108" s="18">
        <v>1</v>
      </c>
      <c r="S108" s="42" t="s">
        <v>132</v>
      </c>
      <c r="T108" s="43"/>
      <c r="U108" s="44"/>
      <c r="V108" s="25">
        <v>32</v>
      </c>
      <c r="W108" s="25">
        <v>14</v>
      </c>
      <c r="X108" s="25">
        <v>10</v>
      </c>
      <c r="Y108" s="25">
        <v>2</v>
      </c>
      <c r="Z108" s="25">
        <v>2</v>
      </c>
      <c r="AA108" s="25">
        <v>61</v>
      </c>
      <c r="AB108" s="25">
        <v>32</v>
      </c>
      <c r="AC108" s="25">
        <v>29</v>
      </c>
      <c r="AD108" s="77">
        <f>AD107+1</f>
        <v>27</v>
      </c>
      <c r="AE108" s="76" t="s">
        <v>150</v>
      </c>
    </row>
    <row r="109" spans="2:31" ht="21" thickBot="1">
      <c r="B109" s="17">
        <v>4</v>
      </c>
      <c r="C109" s="18">
        <v>7</v>
      </c>
      <c r="D109" s="42" t="s">
        <v>58</v>
      </c>
      <c r="E109" s="43"/>
      <c r="F109" s="44"/>
      <c r="G109" s="25">
        <v>26</v>
      </c>
      <c r="H109" s="25">
        <v>17</v>
      </c>
      <c r="I109" s="25">
        <v>8</v>
      </c>
      <c r="J109" s="25">
        <v>2</v>
      </c>
      <c r="K109" s="25">
        <v>7</v>
      </c>
      <c r="L109" s="25">
        <v>65</v>
      </c>
      <c r="M109" s="25">
        <v>55</v>
      </c>
      <c r="N109" s="25">
        <v>10</v>
      </c>
      <c r="O109" s="77">
        <f t="shared" si="2"/>
        <v>28</v>
      </c>
      <c r="P109" s="76" t="s">
        <v>150</v>
      </c>
      <c r="Q109" s="17">
        <v>4</v>
      </c>
      <c r="R109" s="18">
        <v>2</v>
      </c>
      <c r="S109" s="42" t="s">
        <v>133</v>
      </c>
      <c r="T109" s="43"/>
      <c r="U109" s="44"/>
      <c r="V109" s="25">
        <v>16</v>
      </c>
      <c r="W109" s="25">
        <v>14</v>
      </c>
      <c r="X109" s="25">
        <v>4</v>
      </c>
      <c r="Y109" s="25">
        <v>4</v>
      </c>
      <c r="Z109" s="25">
        <v>6</v>
      </c>
      <c r="AA109" s="25">
        <v>42</v>
      </c>
      <c r="AB109" s="25">
        <v>38</v>
      </c>
      <c r="AC109" s="25">
        <v>4</v>
      </c>
      <c r="AD109" s="77">
        <f>AD108+1</f>
        <v>28</v>
      </c>
      <c r="AE109" s="76" t="s">
        <v>150</v>
      </c>
    </row>
    <row r="110" spans="2:31" ht="20.25">
      <c r="B110" s="59">
        <v>5</v>
      </c>
      <c r="C110" s="18">
        <v>4</v>
      </c>
      <c r="D110" s="42" t="s">
        <v>63</v>
      </c>
      <c r="E110" s="43"/>
      <c r="F110" s="44"/>
      <c r="G110" s="25">
        <v>25</v>
      </c>
      <c r="H110" s="25">
        <v>13</v>
      </c>
      <c r="I110" s="25">
        <v>8</v>
      </c>
      <c r="J110" s="25">
        <v>1</v>
      </c>
      <c r="K110" s="25">
        <v>4</v>
      </c>
      <c r="L110" s="25">
        <v>52</v>
      </c>
      <c r="M110" s="25">
        <v>43</v>
      </c>
      <c r="N110" s="25">
        <v>9</v>
      </c>
      <c r="O110" s="77">
        <v>29</v>
      </c>
      <c r="P110" s="76" t="s">
        <v>150</v>
      </c>
      <c r="Q110" s="59">
        <v>5</v>
      </c>
      <c r="R110" s="18">
        <v>4</v>
      </c>
      <c r="S110" s="42" t="s">
        <v>134</v>
      </c>
      <c r="T110" s="43"/>
      <c r="U110" s="44"/>
      <c r="V110" s="25">
        <v>25</v>
      </c>
      <c r="W110" s="25">
        <v>10</v>
      </c>
      <c r="X110" s="25">
        <v>8</v>
      </c>
      <c r="Y110" s="25">
        <v>1</v>
      </c>
      <c r="Z110" s="25">
        <v>1</v>
      </c>
      <c r="AA110" s="25">
        <v>46</v>
      </c>
      <c r="AB110" s="25">
        <v>17</v>
      </c>
      <c r="AC110" s="25">
        <v>29</v>
      </c>
      <c r="AD110" s="36">
        <f t="shared" ref="AD110:AD122" si="3">AD109+1</f>
        <v>29</v>
      </c>
      <c r="AE110" s="76" t="s">
        <v>151</v>
      </c>
    </row>
    <row r="111" spans="2:31" ht="20.25">
      <c r="B111" s="59">
        <v>6</v>
      </c>
      <c r="C111" s="24">
        <v>7</v>
      </c>
      <c r="D111" s="42" t="s">
        <v>48</v>
      </c>
      <c r="E111" s="43"/>
      <c r="F111" s="44"/>
      <c r="G111" s="25">
        <v>25</v>
      </c>
      <c r="H111" s="25">
        <v>13</v>
      </c>
      <c r="I111" s="25">
        <v>8</v>
      </c>
      <c r="J111" s="25">
        <v>1</v>
      </c>
      <c r="K111" s="25">
        <v>4</v>
      </c>
      <c r="L111" s="25">
        <v>34</v>
      </c>
      <c r="M111" s="25">
        <v>26</v>
      </c>
      <c r="N111" s="25">
        <v>8</v>
      </c>
      <c r="O111" s="77">
        <v>30</v>
      </c>
      <c r="P111" s="76" t="s">
        <v>151</v>
      </c>
      <c r="Q111" s="59">
        <v>6</v>
      </c>
      <c r="R111" s="24">
        <v>5</v>
      </c>
      <c r="S111" s="42" t="s">
        <v>135</v>
      </c>
      <c r="T111" s="43"/>
      <c r="U111" s="44"/>
      <c r="V111" s="25">
        <v>21</v>
      </c>
      <c r="W111" s="25">
        <v>10</v>
      </c>
      <c r="X111" s="25">
        <v>7</v>
      </c>
      <c r="Y111" s="25">
        <v>0</v>
      </c>
      <c r="Z111" s="25">
        <v>3</v>
      </c>
      <c r="AA111" s="25">
        <v>38</v>
      </c>
      <c r="AB111" s="25">
        <v>16</v>
      </c>
      <c r="AC111" s="25">
        <v>22</v>
      </c>
      <c r="AD111" s="36">
        <f t="shared" si="3"/>
        <v>30</v>
      </c>
      <c r="AE111" s="76" t="s">
        <v>151</v>
      </c>
    </row>
    <row r="112" spans="2:31" ht="20.25">
      <c r="B112" s="59">
        <v>7</v>
      </c>
      <c r="C112" s="24">
        <v>1</v>
      </c>
      <c r="D112" s="42" t="s">
        <v>39</v>
      </c>
      <c r="E112" s="43"/>
      <c r="F112" s="44"/>
      <c r="G112" s="25">
        <v>26</v>
      </c>
      <c r="H112" s="25">
        <v>14</v>
      </c>
      <c r="I112" s="25">
        <v>8</v>
      </c>
      <c r="J112" s="25">
        <v>2</v>
      </c>
      <c r="K112" s="25">
        <v>4</v>
      </c>
      <c r="L112" s="25">
        <v>52</v>
      </c>
      <c r="M112" s="25">
        <v>29</v>
      </c>
      <c r="N112" s="25">
        <v>23</v>
      </c>
      <c r="O112" s="77">
        <f t="shared" si="2"/>
        <v>31</v>
      </c>
      <c r="P112" s="76" t="s">
        <v>151</v>
      </c>
      <c r="Q112" s="59">
        <v>7</v>
      </c>
      <c r="R112" s="24">
        <v>5</v>
      </c>
      <c r="S112" s="42" t="s">
        <v>136</v>
      </c>
      <c r="T112" s="43"/>
      <c r="U112" s="44"/>
      <c r="V112" s="25">
        <v>19</v>
      </c>
      <c r="W112" s="25">
        <v>10</v>
      </c>
      <c r="X112" s="25">
        <v>6</v>
      </c>
      <c r="Y112" s="25">
        <v>1</v>
      </c>
      <c r="Z112" s="25">
        <v>3</v>
      </c>
      <c r="AA112" s="25">
        <v>38</v>
      </c>
      <c r="AB112" s="25">
        <v>18</v>
      </c>
      <c r="AC112" s="25">
        <v>20</v>
      </c>
      <c r="AD112" s="36">
        <f t="shared" si="3"/>
        <v>31</v>
      </c>
      <c r="AE112" s="76" t="s">
        <v>151</v>
      </c>
    </row>
    <row r="113" spans="2:31" ht="20.25">
      <c r="B113" s="59">
        <v>8</v>
      </c>
      <c r="C113" s="24">
        <v>1</v>
      </c>
      <c r="D113" s="42" t="s">
        <v>29</v>
      </c>
      <c r="E113" s="43"/>
      <c r="F113" s="44"/>
      <c r="G113" s="25">
        <v>23</v>
      </c>
      <c r="H113" s="25">
        <v>14</v>
      </c>
      <c r="I113" s="25">
        <v>6</v>
      </c>
      <c r="J113" s="25">
        <v>5</v>
      </c>
      <c r="K113" s="25">
        <v>3</v>
      </c>
      <c r="L113" s="25">
        <v>42</v>
      </c>
      <c r="M113" s="25">
        <v>30</v>
      </c>
      <c r="N113" s="25">
        <v>12</v>
      </c>
      <c r="O113" s="77">
        <f t="shared" si="2"/>
        <v>32</v>
      </c>
      <c r="P113" s="76" t="s">
        <v>151</v>
      </c>
      <c r="Q113" s="59">
        <v>8</v>
      </c>
      <c r="R113" s="24">
        <v>3</v>
      </c>
      <c r="S113" s="42" t="s">
        <v>137</v>
      </c>
      <c r="T113" s="43"/>
      <c r="U113" s="44"/>
      <c r="V113" s="25">
        <v>14</v>
      </c>
      <c r="W113" s="25">
        <v>10</v>
      </c>
      <c r="X113" s="25">
        <v>4</v>
      </c>
      <c r="Y113" s="25">
        <v>2</v>
      </c>
      <c r="Z113" s="25">
        <v>4</v>
      </c>
      <c r="AA113" s="25">
        <v>24</v>
      </c>
      <c r="AB113" s="25">
        <v>19</v>
      </c>
      <c r="AC113" s="25">
        <v>5</v>
      </c>
      <c r="AD113" s="36">
        <f t="shared" si="3"/>
        <v>32</v>
      </c>
      <c r="AE113" s="76" t="s">
        <v>151</v>
      </c>
    </row>
    <row r="114" spans="2:31" ht="20.25">
      <c r="B114" s="60">
        <v>9</v>
      </c>
      <c r="C114" s="24">
        <v>6</v>
      </c>
      <c r="D114" s="42" t="s">
        <v>36</v>
      </c>
      <c r="E114" s="43"/>
      <c r="F114" s="44"/>
      <c r="G114" s="25">
        <v>30</v>
      </c>
      <c r="H114" s="25">
        <v>12</v>
      </c>
      <c r="I114" s="25">
        <v>10</v>
      </c>
      <c r="J114" s="25">
        <v>0</v>
      </c>
      <c r="K114" s="25">
        <v>2</v>
      </c>
      <c r="L114" s="25">
        <v>66</v>
      </c>
      <c r="M114" s="25">
        <v>31</v>
      </c>
      <c r="N114" s="25">
        <v>35</v>
      </c>
      <c r="O114" s="77">
        <f t="shared" si="2"/>
        <v>33</v>
      </c>
      <c r="P114" s="76" t="s">
        <v>151</v>
      </c>
      <c r="Q114" s="70">
        <v>9</v>
      </c>
      <c r="R114" s="24">
        <v>6</v>
      </c>
      <c r="S114" s="42" t="s">
        <v>138</v>
      </c>
      <c r="T114" s="43"/>
      <c r="U114" s="44"/>
      <c r="V114" s="25">
        <v>10</v>
      </c>
      <c r="W114" s="25">
        <v>8</v>
      </c>
      <c r="X114" s="25">
        <v>3</v>
      </c>
      <c r="Y114" s="25">
        <v>1</v>
      </c>
      <c r="Z114" s="25">
        <v>4</v>
      </c>
      <c r="AA114" s="25">
        <v>19</v>
      </c>
      <c r="AB114" s="25">
        <v>17</v>
      </c>
      <c r="AC114" s="25">
        <v>2</v>
      </c>
      <c r="AD114" s="36">
        <f t="shared" si="3"/>
        <v>33</v>
      </c>
      <c r="AE114" s="76" t="s">
        <v>151</v>
      </c>
    </row>
    <row r="115" spans="2:31" ht="20.25">
      <c r="B115" s="60">
        <v>10</v>
      </c>
      <c r="C115" s="24">
        <v>2</v>
      </c>
      <c r="D115" s="42" t="s">
        <v>53</v>
      </c>
      <c r="E115" s="43"/>
      <c r="F115" s="44"/>
      <c r="G115" s="25">
        <v>21</v>
      </c>
      <c r="H115" s="25">
        <v>11</v>
      </c>
      <c r="I115" s="25">
        <v>6</v>
      </c>
      <c r="J115" s="25">
        <v>3</v>
      </c>
      <c r="K115" s="25">
        <v>2</v>
      </c>
      <c r="L115" s="25">
        <v>46</v>
      </c>
      <c r="M115" s="25">
        <v>24</v>
      </c>
      <c r="N115" s="25">
        <v>22</v>
      </c>
      <c r="O115" s="77">
        <f t="shared" si="2"/>
        <v>34</v>
      </c>
      <c r="P115" s="76" t="s">
        <v>151</v>
      </c>
      <c r="Q115" s="70">
        <v>10</v>
      </c>
      <c r="R115" s="24">
        <v>3</v>
      </c>
      <c r="S115" s="42" t="s">
        <v>139</v>
      </c>
      <c r="T115" s="43"/>
      <c r="U115" s="44"/>
      <c r="V115" s="25">
        <v>10</v>
      </c>
      <c r="W115" s="25">
        <v>8</v>
      </c>
      <c r="X115" s="25">
        <v>2</v>
      </c>
      <c r="Y115" s="25">
        <v>4</v>
      </c>
      <c r="Z115" s="25">
        <v>2</v>
      </c>
      <c r="AA115" s="25">
        <v>22</v>
      </c>
      <c r="AB115" s="25">
        <v>14</v>
      </c>
      <c r="AC115" s="25">
        <v>8</v>
      </c>
      <c r="AD115" s="36">
        <f t="shared" si="3"/>
        <v>34</v>
      </c>
      <c r="AE115" s="76" t="s">
        <v>151</v>
      </c>
    </row>
    <row r="116" spans="2:31" ht="20.25">
      <c r="B116" s="60">
        <v>11</v>
      </c>
      <c r="C116" s="24">
        <v>1</v>
      </c>
      <c r="D116" s="42" t="s">
        <v>46</v>
      </c>
      <c r="E116" s="43"/>
      <c r="F116" s="44"/>
      <c r="G116" s="25">
        <v>20</v>
      </c>
      <c r="H116" s="25">
        <v>11</v>
      </c>
      <c r="I116" s="25">
        <v>6</v>
      </c>
      <c r="J116" s="25">
        <v>2</v>
      </c>
      <c r="K116" s="25">
        <v>3</v>
      </c>
      <c r="L116" s="25">
        <v>39</v>
      </c>
      <c r="M116" s="25">
        <v>26</v>
      </c>
      <c r="N116" s="25">
        <v>13</v>
      </c>
      <c r="O116" s="77">
        <f t="shared" si="2"/>
        <v>35</v>
      </c>
      <c r="P116" s="76" t="s">
        <v>151</v>
      </c>
      <c r="Q116" s="70">
        <v>11</v>
      </c>
      <c r="R116" s="24">
        <v>3</v>
      </c>
      <c r="S116" s="42" t="s">
        <v>140</v>
      </c>
      <c r="T116" s="43"/>
      <c r="U116" s="44"/>
      <c r="V116" s="25">
        <v>9</v>
      </c>
      <c r="W116" s="25">
        <v>8</v>
      </c>
      <c r="X116" s="25">
        <v>2</v>
      </c>
      <c r="Y116" s="25">
        <v>3</v>
      </c>
      <c r="Z116" s="25">
        <v>3</v>
      </c>
      <c r="AA116" s="25">
        <v>16</v>
      </c>
      <c r="AB116" s="25">
        <v>12</v>
      </c>
      <c r="AC116" s="25">
        <v>4</v>
      </c>
      <c r="AD116" s="36">
        <f t="shared" si="3"/>
        <v>35</v>
      </c>
      <c r="AE116" s="76" t="s">
        <v>151</v>
      </c>
    </row>
    <row r="117" spans="2:31" ht="20.25">
      <c r="B117" s="60">
        <v>12</v>
      </c>
      <c r="C117" s="24">
        <v>3</v>
      </c>
      <c r="D117" s="42" t="s">
        <v>62</v>
      </c>
      <c r="E117" s="43"/>
      <c r="F117" s="44"/>
      <c r="G117" s="25">
        <v>20</v>
      </c>
      <c r="H117" s="25">
        <v>11</v>
      </c>
      <c r="I117" s="25">
        <v>5</v>
      </c>
      <c r="J117" s="25">
        <v>5</v>
      </c>
      <c r="K117" s="25">
        <v>1</v>
      </c>
      <c r="L117" s="25">
        <v>37</v>
      </c>
      <c r="M117" s="25">
        <v>21</v>
      </c>
      <c r="N117" s="25">
        <v>16</v>
      </c>
      <c r="O117" s="77">
        <f t="shared" si="2"/>
        <v>36</v>
      </c>
      <c r="P117" s="76" t="s">
        <v>151</v>
      </c>
      <c r="Q117" s="70">
        <v>12</v>
      </c>
      <c r="R117" s="24">
        <v>6</v>
      </c>
      <c r="S117" s="42" t="s">
        <v>141</v>
      </c>
      <c r="T117" s="43"/>
      <c r="U117" s="44"/>
      <c r="V117" s="25">
        <v>9</v>
      </c>
      <c r="W117" s="25">
        <v>8</v>
      </c>
      <c r="X117" s="25">
        <v>2</v>
      </c>
      <c r="Y117" s="25">
        <v>3</v>
      </c>
      <c r="Z117" s="25">
        <v>3</v>
      </c>
      <c r="AA117" s="25">
        <v>14</v>
      </c>
      <c r="AB117" s="25">
        <v>10</v>
      </c>
      <c r="AC117" s="25">
        <v>4</v>
      </c>
      <c r="AD117" s="36">
        <f t="shared" si="3"/>
        <v>36</v>
      </c>
      <c r="AE117" s="76" t="s">
        <v>151</v>
      </c>
    </row>
    <row r="118" spans="2:31" ht="20.25">
      <c r="B118" s="60">
        <v>13</v>
      </c>
      <c r="C118" s="24">
        <v>7</v>
      </c>
      <c r="D118" s="42" t="s">
        <v>64</v>
      </c>
      <c r="E118" s="43"/>
      <c r="F118" s="44"/>
      <c r="G118" s="25">
        <v>19</v>
      </c>
      <c r="H118" s="25">
        <v>11</v>
      </c>
      <c r="I118" s="25">
        <v>6</v>
      </c>
      <c r="J118" s="25">
        <v>1</v>
      </c>
      <c r="K118" s="25">
        <v>4</v>
      </c>
      <c r="L118" s="25">
        <v>33</v>
      </c>
      <c r="M118" s="25">
        <v>23</v>
      </c>
      <c r="N118" s="25">
        <v>10</v>
      </c>
      <c r="O118" s="77">
        <f t="shared" si="2"/>
        <v>37</v>
      </c>
      <c r="P118" s="76" t="s">
        <v>151</v>
      </c>
      <c r="Q118" s="70">
        <v>13</v>
      </c>
      <c r="R118" s="24">
        <v>2</v>
      </c>
      <c r="S118" s="42" t="s">
        <v>142</v>
      </c>
      <c r="T118" s="43"/>
      <c r="U118" s="44"/>
      <c r="V118" s="25">
        <v>8</v>
      </c>
      <c r="W118" s="25">
        <v>8</v>
      </c>
      <c r="X118" s="25">
        <v>2</v>
      </c>
      <c r="Y118" s="25">
        <v>2</v>
      </c>
      <c r="Z118" s="25">
        <v>4</v>
      </c>
      <c r="AA118" s="25">
        <v>15</v>
      </c>
      <c r="AB118" s="25">
        <v>17</v>
      </c>
      <c r="AC118" s="25">
        <v>-2</v>
      </c>
      <c r="AD118" s="36">
        <f t="shared" si="3"/>
        <v>37</v>
      </c>
      <c r="AE118" s="76" t="s">
        <v>151</v>
      </c>
    </row>
    <row r="119" spans="2:31" ht="20.25">
      <c r="B119" s="60">
        <v>14</v>
      </c>
      <c r="C119" s="24">
        <v>8</v>
      </c>
      <c r="D119" s="42" t="s">
        <v>56</v>
      </c>
      <c r="E119" s="43"/>
      <c r="F119" s="44"/>
      <c r="G119" s="25">
        <v>17</v>
      </c>
      <c r="H119" s="25">
        <v>11</v>
      </c>
      <c r="I119" s="25">
        <v>5</v>
      </c>
      <c r="J119" s="25">
        <v>2</v>
      </c>
      <c r="K119" s="25">
        <v>4</v>
      </c>
      <c r="L119" s="25">
        <v>43</v>
      </c>
      <c r="M119" s="25">
        <v>33</v>
      </c>
      <c r="N119" s="25">
        <v>10</v>
      </c>
      <c r="O119" s="77">
        <f t="shared" si="2"/>
        <v>38</v>
      </c>
      <c r="P119" s="76" t="s">
        <v>151</v>
      </c>
      <c r="Q119" s="70">
        <v>14</v>
      </c>
      <c r="R119" s="24">
        <v>4</v>
      </c>
      <c r="S119" s="42" t="s">
        <v>143</v>
      </c>
      <c r="T119" s="43"/>
      <c r="U119" s="44"/>
      <c r="V119" s="25">
        <v>6</v>
      </c>
      <c r="W119" s="25">
        <v>8</v>
      </c>
      <c r="X119" s="25">
        <v>1</v>
      </c>
      <c r="Y119" s="25">
        <v>3</v>
      </c>
      <c r="Z119" s="25">
        <v>4</v>
      </c>
      <c r="AA119" s="25">
        <v>13</v>
      </c>
      <c r="AB119" s="25">
        <v>13</v>
      </c>
      <c r="AC119" s="25">
        <v>0</v>
      </c>
      <c r="AD119" s="36">
        <f t="shared" si="3"/>
        <v>38</v>
      </c>
      <c r="AE119" s="76" t="s">
        <v>151</v>
      </c>
    </row>
    <row r="120" spans="2:31" ht="20.25">
      <c r="B120" s="60">
        <v>15</v>
      </c>
      <c r="C120" s="24">
        <v>9</v>
      </c>
      <c r="D120" s="42" t="s">
        <v>33</v>
      </c>
      <c r="E120" s="43"/>
      <c r="F120" s="44"/>
      <c r="G120" s="25">
        <v>16</v>
      </c>
      <c r="H120" s="25">
        <v>12</v>
      </c>
      <c r="I120" s="25">
        <v>4</v>
      </c>
      <c r="J120" s="25">
        <v>4</v>
      </c>
      <c r="K120" s="25">
        <v>4</v>
      </c>
      <c r="L120" s="25">
        <v>30</v>
      </c>
      <c r="M120" s="25">
        <v>23</v>
      </c>
      <c r="N120" s="25">
        <v>7</v>
      </c>
      <c r="O120" s="77">
        <f t="shared" si="2"/>
        <v>39</v>
      </c>
      <c r="P120" s="76" t="s">
        <v>151</v>
      </c>
      <c r="Q120" s="70">
        <v>15</v>
      </c>
      <c r="R120" s="24">
        <v>5</v>
      </c>
      <c r="S120" s="42" t="s">
        <v>144</v>
      </c>
      <c r="T120" s="43"/>
      <c r="U120" s="44"/>
      <c r="V120" s="25">
        <v>6</v>
      </c>
      <c r="W120" s="25">
        <v>8</v>
      </c>
      <c r="X120" s="25">
        <v>1</v>
      </c>
      <c r="Y120" s="25">
        <v>3</v>
      </c>
      <c r="Z120" s="25">
        <v>4</v>
      </c>
      <c r="AA120" s="25">
        <v>19</v>
      </c>
      <c r="AB120" s="25">
        <v>20</v>
      </c>
      <c r="AC120" s="25">
        <v>-1</v>
      </c>
      <c r="AD120" s="36">
        <f t="shared" si="3"/>
        <v>39</v>
      </c>
      <c r="AE120" s="76" t="s">
        <v>151</v>
      </c>
    </row>
    <row r="121" spans="2:31" ht="20.25">
      <c r="B121" s="60">
        <v>16</v>
      </c>
      <c r="C121" s="24">
        <v>2</v>
      </c>
      <c r="D121" s="42" t="s">
        <v>65</v>
      </c>
      <c r="E121" s="43"/>
      <c r="F121" s="44"/>
      <c r="G121" s="25">
        <v>13</v>
      </c>
      <c r="H121" s="25">
        <v>11</v>
      </c>
      <c r="I121" s="25">
        <v>4</v>
      </c>
      <c r="J121" s="25">
        <v>1</v>
      </c>
      <c r="K121" s="25">
        <v>6</v>
      </c>
      <c r="L121" s="25">
        <v>30</v>
      </c>
      <c r="M121" s="25">
        <v>25</v>
      </c>
      <c r="N121" s="25">
        <v>5</v>
      </c>
      <c r="O121" s="77">
        <f t="shared" si="2"/>
        <v>40</v>
      </c>
      <c r="P121" s="76" t="s">
        <v>151</v>
      </c>
      <c r="Q121" s="70">
        <v>16</v>
      </c>
      <c r="R121" s="24">
        <v>9</v>
      </c>
      <c r="S121" s="42" t="s">
        <v>145</v>
      </c>
      <c r="T121" s="43"/>
      <c r="U121" s="44"/>
      <c r="V121" s="25">
        <v>5</v>
      </c>
      <c r="W121" s="25">
        <v>8</v>
      </c>
      <c r="X121" s="25">
        <v>1</v>
      </c>
      <c r="Y121" s="25">
        <v>2</v>
      </c>
      <c r="Z121" s="25">
        <v>5</v>
      </c>
      <c r="AA121" s="25">
        <v>13</v>
      </c>
      <c r="AB121" s="25">
        <v>20</v>
      </c>
      <c r="AC121" s="25">
        <v>-7</v>
      </c>
      <c r="AD121" s="36">
        <f t="shared" si="3"/>
        <v>40</v>
      </c>
      <c r="AE121" s="76" t="s">
        <v>151</v>
      </c>
    </row>
    <row r="122" spans="2:31" ht="20.25">
      <c r="B122" s="61">
        <v>17</v>
      </c>
      <c r="C122" s="24">
        <v>7</v>
      </c>
      <c r="D122" s="42" t="s">
        <v>45</v>
      </c>
      <c r="E122" s="43"/>
      <c r="F122" s="44"/>
      <c r="G122" s="25">
        <v>21</v>
      </c>
      <c r="H122" s="25">
        <v>9</v>
      </c>
      <c r="I122" s="25">
        <v>7</v>
      </c>
      <c r="J122" s="25">
        <v>0</v>
      </c>
      <c r="K122" s="25">
        <v>2</v>
      </c>
      <c r="L122" s="25">
        <v>47</v>
      </c>
      <c r="M122" s="25">
        <v>19</v>
      </c>
      <c r="N122" s="25">
        <v>28</v>
      </c>
      <c r="O122" s="77">
        <f t="shared" si="2"/>
        <v>41</v>
      </c>
      <c r="P122" s="76" t="s">
        <v>151</v>
      </c>
      <c r="Q122" s="70">
        <v>17</v>
      </c>
      <c r="R122" s="24">
        <v>4</v>
      </c>
      <c r="S122" s="42" t="s">
        <v>146</v>
      </c>
      <c r="T122" s="43"/>
      <c r="U122" s="44"/>
      <c r="V122" s="25">
        <v>0</v>
      </c>
      <c r="W122" s="25">
        <v>7</v>
      </c>
      <c r="X122" s="25">
        <v>0</v>
      </c>
      <c r="Y122" s="25">
        <v>0</v>
      </c>
      <c r="Z122" s="25">
        <v>7</v>
      </c>
      <c r="AA122" s="25">
        <v>0</v>
      </c>
      <c r="AB122" s="25">
        <v>7</v>
      </c>
      <c r="AC122" s="25">
        <v>-7</v>
      </c>
      <c r="AD122" s="36">
        <f t="shared" si="3"/>
        <v>41</v>
      </c>
      <c r="AE122" s="76" t="s">
        <v>151</v>
      </c>
    </row>
    <row r="123" spans="2:31" ht="20.25">
      <c r="B123" s="61">
        <v>18</v>
      </c>
      <c r="C123" s="24">
        <v>4</v>
      </c>
      <c r="D123" s="42" t="s">
        <v>61</v>
      </c>
      <c r="E123" s="43"/>
      <c r="F123" s="44"/>
      <c r="G123" s="25">
        <v>21</v>
      </c>
      <c r="H123" s="25">
        <v>9</v>
      </c>
      <c r="I123" s="25">
        <v>7</v>
      </c>
      <c r="J123" s="25">
        <v>0</v>
      </c>
      <c r="K123" s="25">
        <v>2</v>
      </c>
      <c r="L123" s="25">
        <v>43</v>
      </c>
      <c r="M123" s="25">
        <v>21</v>
      </c>
      <c r="N123" s="25">
        <v>22</v>
      </c>
      <c r="O123" s="77">
        <f t="shared" si="2"/>
        <v>42</v>
      </c>
      <c r="P123" s="76" t="s">
        <v>151</v>
      </c>
      <c r="Q123" s="70">
        <v>18</v>
      </c>
      <c r="R123" s="24">
        <v>3</v>
      </c>
      <c r="S123" s="42" t="s">
        <v>147</v>
      </c>
      <c r="T123" s="43"/>
      <c r="U123" s="44"/>
      <c r="V123" s="25">
        <v>0</v>
      </c>
      <c r="W123" s="25">
        <v>7</v>
      </c>
      <c r="X123" s="25">
        <v>0</v>
      </c>
      <c r="Y123" s="25">
        <v>0</v>
      </c>
      <c r="Z123" s="25">
        <v>7</v>
      </c>
      <c r="AA123" s="25">
        <v>0</v>
      </c>
      <c r="AB123" s="25">
        <v>7</v>
      </c>
      <c r="AC123" s="25">
        <v>-7</v>
      </c>
      <c r="AD123" s="77" t="s">
        <v>148</v>
      </c>
      <c r="AE123" s="76" t="s">
        <v>151</v>
      </c>
    </row>
    <row r="124" spans="2:31" ht="20.25">
      <c r="B124" s="61">
        <v>19</v>
      </c>
      <c r="C124" s="24">
        <v>3</v>
      </c>
      <c r="D124" s="42" t="s">
        <v>69</v>
      </c>
      <c r="E124" s="43"/>
      <c r="F124" s="44"/>
      <c r="G124" s="25">
        <v>19</v>
      </c>
      <c r="H124" s="25">
        <v>9</v>
      </c>
      <c r="I124" s="25">
        <v>6</v>
      </c>
      <c r="J124" s="25">
        <v>1</v>
      </c>
      <c r="K124" s="25">
        <v>2</v>
      </c>
      <c r="L124" s="25">
        <v>52</v>
      </c>
      <c r="M124" s="25">
        <v>33</v>
      </c>
      <c r="N124" s="25">
        <v>19</v>
      </c>
      <c r="O124" s="77">
        <f t="shared" si="2"/>
        <v>43</v>
      </c>
      <c r="P124" s="76" t="s">
        <v>151</v>
      </c>
    </row>
    <row r="125" spans="2:31" ht="20.25">
      <c r="B125" s="61">
        <v>20</v>
      </c>
      <c r="C125" s="24">
        <v>8</v>
      </c>
      <c r="D125" s="42" t="s">
        <v>70</v>
      </c>
      <c r="E125" s="43"/>
      <c r="F125" s="44"/>
      <c r="G125" s="25">
        <v>19</v>
      </c>
      <c r="H125" s="25">
        <v>9</v>
      </c>
      <c r="I125" s="25">
        <v>6</v>
      </c>
      <c r="J125" s="25">
        <v>1</v>
      </c>
      <c r="K125" s="25">
        <v>2</v>
      </c>
      <c r="L125" s="25">
        <v>40</v>
      </c>
      <c r="M125" s="25">
        <v>21</v>
      </c>
      <c r="N125" s="25">
        <v>19</v>
      </c>
      <c r="O125" s="77">
        <f t="shared" si="2"/>
        <v>44</v>
      </c>
      <c r="P125" s="76" t="s">
        <v>151</v>
      </c>
    </row>
    <row r="126" spans="2:31" ht="20.25">
      <c r="B126" s="61">
        <v>21</v>
      </c>
      <c r="C126" s="24">
        <v>2</v>
      </c>
      <c r="D126" s="42" t="s">
        <v>37</v>
      </c>
      <c r="E126" s="43"/>
      <c r="F126" s="44"/>
      <c r="G126" s="25">
        <v>19</v>
      </c>
      <c r="H126" s="25">
        <v>10</v>
      </c>
      <c r="I126" s="25">
        <v>6</v>
      </c>
      <c r="J126" s="25">
        <v>1</v>
      </c>
      <c r="K126" s="25">
        <v>3</v>
      </c>
      <c r="L126" s="25">
        <v>35</v>
      </c>
      <c r="M126" s="25">
        <v>21</v>
      </c>
      <c r="N126" s="25">
        <v>14</v>
      </c>
      <c r="O126" s="77">
        <f t="shared" si="2"/>
        <v>45</v>
      </c>
      <c r="P126" s="76" t="s">
        <v>151</v>
      </c>
    </row>
    <row r="127" spans="2:31" ht="20.25">
      <c r="B127" s="61">
        <v>22</v>
      </c>
      <c r="C127" s="24">
        <v>8</v>
      </c>
      <c r="D127" s="42" t="s">
        <v>38</v>
      </c>
      <c r="E127" s="43"/>
      <c r="F127" s="44"/>
      <c r="G127" s="25">
        <v>19</v>
      </c>
      <c r="H127" s="25">
        <v>10</v>
      </c>
      <c r="I127" s="25">
        <v>6</v>
      </c>
      <c r="J127" s="25">
        <v>1</v>
      </c>
      <c r="K127" s="25">
        <v>3</v>
      </c>
      <c r="L127" s="25">
        <v>36</v>
      </c>
      <c r="M127" s="25">
        <v>26</v>
      </c>
      <c r="N127" s="25">
        <v>10</v>
      </c>
      <c r="O127" s="77">
        <f t="shared" si="2"/>
        <v>46</v>
      </c>
      <c r="P127" s="76" t="s">
        <v>151</v>
      </c>
    </row>
    <row r="128" spans="2:31" ht="20.25">
      <c r="B128" s="61">
        <v>23</v>
      </c>
      <c r="C128" s="24">
        <v>7</v>
      </c>
      <c r="D128" s="42" t="s">
        <v>54</v>
      </c>
      <c r="E128" s="43"/>
      <c r="F128" s="44"/>
      <c r="G128" s="25">
        <v>17</v>
      </c>
      <c r="H128" s="25">
        <v>9</v>
      </c>
      <c r="I128" s="25">
        <v>5</v>
      </c>
      <c r="J128" s="25">
        <v>2</v>
      </c>
      <c r="K128" s="25">
        <v>2</v>
      </c>
      <c r="L128" s="25">
        <v>39</v>
      </c>
      <c r="M128" s="25">
        <v>26</v>
      </c>
      <c r="N128" s="25">
        <v>13</v>
      </c>
      <c r="O128" s="77">
        <f t="shared" si="2"/>
        <v>47</v>
      </c>
      <c r="P128" s="76" t="s">
        <v>151</v>
      </c>
    </row>
    <row r="129" spans="2:16" ht="20.25">
      <c r="B129" s="61">
        <v>24</v>
      </c>
      <c r="C129" s="24">
        <v>1</v>
      </c>
      <c r="D129" s="42" t="s">
        <v>71</v>
      </c>
      <c r="E129" s="43"/>
      <c r="F129" s="44"/>
      <c r="G129" s="25">
        <v>16</v>
      </c>
      <c r="H129" s="25">
        <v>9</v>
      </c>
      <c r="I129" s="25">
        <v>5</v>
      </c>
      <c r="J129" s="25">
        <v>1</v>
      </c>
      <c r="K129" s="25">
        <v>3</v>
      </c>
      <c r="L129" s="25">
        <v>35</v>
      </c>
      <c r="M129" s="25">
        <v>25</v>
      </c>
      <c r="N129" s="25">
        <v>10</v>
      </c>
      <c r="O129" s="77">
        <f t="shared" si="2"/>
        <v>48</v>
      </c>
      <c r="P129" s="76" t="s">
        <v>151</v>
      </c>
    </row>
    <row r="130" spans="2:16" ht="20.25">
      <c r="B130" s="62">
        <v>25</v>
      </c>
      <c r="C130" s="155" t="s">
        <v>129</v>
      </c>
      <c r="D130" s="42" t="s">
        <v>28</v>
      </c>
      <c r="E130" s="43"/>
      <c r="F130" s="44"/>
      <c r="G130" s="25">
        <v>17</v>
      </c>
      <c r="H130" s="25">
        <v>10</v>
      </c>
      <c r="I130" s="25">
        <v>5</v>
      </c>
      <c r="J130" s="25">
        <v>2</v>
      </c>
      <c r="K130" s="25">
        <v>3</v>
      </c>
      <c r="L130" s="25">
        <v>35</v>
      </c>
      <c r="M130" s="25">
        <v>23</v>
      </c>
      <c r="N130" s="25">
        <v>12</v>
      </c>
      <c r="O130" s="77">
        <f t="shared" si="2"/>
        <v>49</v>
      </c>
      <c r="P130" s="76" t="s">
        <v>151</v>
      </c>
    </row>
    <row r="131" spans="2:16" ht="20.25">
      <c r="B131" s="62">
        <v>26</v>
      </c>
      <c r="C131" s="156"/>
      <c r="D131" s="42" t="s">
        <v>47</v>
      </c>
      <c r="E131" s="43"/>
      <c r="F131" s="44"/>
      <c r="G131" s="25">
        <v>15</v>
      </c>
      <c r="H131" s="25">
        <v>9</v>
      </c>
      <c r="I131" s="25">
        <v>5</v>
      </c>
      <c r="J131" s="25">
        <v>0</v>
      </c>
      <c r="K131" s="25">
        <v>4</v>
      </c>
      <c r="L131" s="25">
        <v>26</v>
      </c>
      <c r="M131" s="25">
        <v>17</v>
      </c>
      <c r="N131" s="25">
        <v>9</v>
      </c>
      <c r="O131" s="77">
        <f t="shared" si="2"/>
        <v>50</v>
      </c>
      <c r="P131" s="76" t="s">
        <v>151</v>
      </c>
    </row>
    <row r="132" spans="2:16" ht="20.25">
      <c r="B132" s="62">
        <v>27</v>
      </c>
      <c r="C132" s="156"/>
      <c r="D132" s="42" t="s">
        <v>40</v>
      </c>
      <c r="E132" s="43"/>
      <c r="F132" s="44"/>
      <c r="G132" s="25">
        <v>14</v>
      </c>
      <c r="H132" s="25">
        <v>10</v>
      </c>
      <c r="I132" s="25">
        <v>4</v>
      </c>
      <c r="J132" s="25">
        <v>2</v>
      </c>
      <c r="K132" s="25">
        <v>4</v>
      </c>
      <c r="L132" s="25">
        <v>32</v>
      </c>
      <c r="M132" s="25">
        <v>24</v>
      </c>
      <c r="N132" s="25">
        <v>8</v>
      </c>
      <c r="O132" s="77">
        <f t="shared" si="2"/>
        <v>51</v>
      </c>
      <c r="P132" s="76" t="s">
        <v>152</v>
      </c>
    </row>
    <row r="133" spans="2:16" ht="20.25">
      <c r="B133" s="62">
        <v>28</v>
      </c>
      <c r="C133" s="156"/>
      <c r="D133" s="42" t="s">
        <v>30</v>
      </c>
      <c r="E133" s="43"/>
      <c r="F133" s="44"/>
      <c r="G133" s="25">
        <v>14</v>
      </c>
      <c r="H133" s="25">
        <v>10</v>
      </c>
      <c r="I133" s="25">
        <v>4</v>
      </c>
      <c r="J133" s="25">
        <v>2</v>
      </c>
      <c r="K133" s="25">
        <v>4</v>
      </c>
      <c r="L133" s="25">
        <v>33</v>
      </c>
      <c r="M133" s="25">
        <v>26</v>
      </c>
      <c r="N133" s="25">
        <v>7</v>
      </c>
      <c r="O133" s="77">
        <f t="shared" si="2"/>
        <v>52</v>
      </c>
      <c r="P133" s="76" t="s">
        <v>152</v>
      </c>
    </row>
    <row r="134" spans="2:16" ht="20.25">
      <c r="B134" s="62">
        <v>29</v>
      </c>
      <c r="C134" s="156"/>
      <c r="D134" s="42" t="s">
        <v>31</v>
      </c>
      <c r="E134" s="43"/>
      <c r="F134" s="44"/>
      <c r="G134" s="25">
        <v>14</v>
      </c>
      <c r="H134" s="25">
        <v>10</v>
      </c>
      <c r="I134" s="25">
        <v>4</v>
      </c>
      <c r="J134" s="25">
        <v>2</v>
      </c>
      <c r="K134" s="25">
        <v>4</v>
      </c>
      <c r="L134" s="25">
        <v>32</v>
      </c>
      <c r="M134" s="25">
        <v>26</v>
      </c>
      <c r="N134" s="25">
        <v>6</v>
      </c>
      <c r="O134" s="77">
        <f t="shared" si="2"/>
        <v>53</v>
      </c>
      <c r="P134" s="76" t="s">
        <v>152</v>
      </c>
    </row>
    <row r="135" spans="2:16" ht="20.25">
      <c r="B135" s="62">
        <v>30</v>
      </c>
      <c r="C135" s="156"/>
      <c r="D135" s="42" t="s">
        <v>72</v>
      </c>
      <c r="E135" s="43"/>
      <c r="F135" s="44"/>
      <c r="G135" s="25">
        <v>12</v>
      </c>
      <c r="H135" s="25">
        <v>9</v>
      </c>
      <c r="I135" s="25">
        <v>4</v>
      </c>
      <c r="J135" s="25">
        <v>0</v>
      </c>
      <c r="K135" s="25">
        <v>5</v>
      </c>
      <c r="L135" s="25">
        <v>29</v>
      </c>
      <c r="M135" s="25">
        <v>31</v>
      </c>
      <c r="N135" s="25">
        <v>-2</v>
      </c>
      <c r="O135" s="77">
        <f t="shared" si="2"/>
        <v>54</v>
      </c>
      <c r="P135" s="76" t="s">
        <v>152</v>
      </c>
    </row>
    <row r="136" spans="2:16" ht="20.25">
      <c r="B136" s="62">
        <v>31</v>
      </c>
      <c r="C136" s="156"/>
      <c r="D136" s="42" t="s">
        <v>32</v>
      </c>
      <c r="E136" s="43"/>
      <c r="F136" s="44"/>
      <c r="G136" s="25">
        <v>13</v>
      </c>
      <c r="H136" s="25">
        <v>10</v>
      </c>
      <c r="I136" s="25">
        <v>4</v>
      </c>
      <c r="J136" s="25">
        <v>1</v>
      </c>
      <c r="K136" s="25">
        <v>5</v>
      </c>
      <c r="L136" s="25">
        <v>26</v>
      </c>
      <c r="M136" s="25">
        <v>20</v>
      </c>
      <c r="N136" s="25">
        <v>6</v>
      </c>
      <c r="O136" s="77">
        <f t="shared" si="2"/>
        <v>55</v>
      </c>
      <c r="P136" s="76" t="s">
        <v>152</v>
      </c>
    </row>
    <row r="137" spans="2:16" ht="20.25">
      <c r="B137" s="62">
        <v>32</v>
      </c>
      <c r="C137" s="156"/>
      <c r="D137" s="42" t="s">
        <v>73</v>
      </c>
      <c r="E137" s="43"/>
      <c r="F137" s="44"/>
      <c r="G137" s="25">
        <v>10</v>
      </c>
      <c r="H137" s="25">
        <v>9</v>
      </c>
      <c r="I137" s="25">
        <v>3</v>
      </c>
      <c r="J137" s="25">
        <v>1</v>
      </c>
      <c r="K137" s="25">
        <v>5</v>
      </c>
      <c r="L137" s="25">
        <v>29</v>
      </c>
      <c r="M137" s="25">
        <v>31</v>
      </c>
      <c r="N137" s="25">
        <v>-2</v>
      </c>
      <c r="O137" s="77">
        <f t="shared" si="2"/>
        <v>56</v>
      </c>
      <c r="P137" s="76" t="s">
        <v>152</v>
      </c>
    </row>
    <row r="138" spans="2:16" ht="20.25">
      <c r="B138" s="63">
        <v>33</v>
      </c>
      <c r="C138" s="156"/>
      <c r="D138" s="42" t="s">
        <v>41</v>
      </c>
      <c r="E138" s="43"/>
      <c r="F138" s="44"/>
      <c r="G138" s="25">
        <v>11</v>
      </c>
      <c r="H138" s="25">
        <v>8</v>
      </c>
      <c r="I138" s="25">
        <v>3</v>
      </c>
      <c r="J138" s="25">
        <v>2</v>
      </c>
      <c r="K138" s="25">
        <v>3</v>
      </c>
      <c r="L138" s="25">
        <v>23</v>
      </c>
      <c r="M138" s="25">
        <v>19</v>
      </c>
      <c r="N138" s="25">
        <v>4</v>
      </c>
      <c r="O138" s="77">
        <f t="shared" si="2"/>
        <v>57</v>
      </c>
      <c r="P138" s="76" t="s">
        <v>152</v>
      </c>
    </row>
    <row r="139" spans="2:16" ht="20.25">
      <c r="B139" s="63">
        <v>34</v>
      </c>
      <c r="C139" s="156"/>
      <c r="D139" s="42" t="s">
        <v>49</v>
      </c>
      <c r="E139" s="43"/>
      <c r="F139" s="44"/>
      <c r="G139" s="25">
        <v>9</v>
      </c>
      <c r="H139" s="25">
        <v>7</v>
      </c>
      <c r="I139" s="25">
        <v>3</v>
      </c>
      <c r="J139" s="25">
        <v>0</v>
      </c>
      <c r="K139" s="25">
        <v>4</v>
      </c>
      <c r="L139" s="25">
        <v>15</v>
      </c>
      <c r="M139" s="25">
        <v>15</v>
      </c>
      <c r="N139" s="25">
        <v>0</v>
      </c>
      <c r="O139" s="77">
        <f t="shared" si="2"/>
        <v>58</v>
      </c>
      <c r="P139" s="76" t="s">
        <v>152</v>
      </c>
    </row>
    <row r="140" spans="2:16" ht="20.25">
      <c r="B140" s="63">
        <v>35</v>
      </c>
      <c r="C140" s="156"/>
      <c r="D140" s="42" t="s">
        <v>74</v>
      </c>
      <c r="E140" s="43"/>
      <c r="F140" s="44"/>
      <c r="G140" s="25">
        <v>7</v>
      </c>
      <c r="H140" s="25">
        <v>7</v>
      </c>
      <c r="I140" s="25">
        <v>2</v>
      </c>
      <c r="J140" s="25">
        <v>1</v>
      </c>
      <c r="K140" s="25">
        <v>4</v>
      </c>
      <c r="L140" s="25">
        <v>20</v>
      </c>
      <c r="M140" s="25">
        <v>18</v>
      </c>
      <c r="N140" s="25">
        <v>2</v>
      </c>
      <c r="O140" s="77">
        <f t="shared" si="2"/>
        <v>59</v>
      </c>
      <c r="P140" s="76" t="s">
        <v>152</v>
      </c>
    </row>
    <row r="141" spans="2:16" ht="20.25">
      <c r="B141" s="63">
        <v>36</v>
      </c>
      <c r="C141" s="156"/>
      <c r="D141" s="42" t="s">
        <v>66</v>
      </c>
      <c r="E141" s="43"/>
      <c r="F141" s="44"/>
      <c r="G141" s="25">
        <v>7</v>
      </c>
      <c r="H141" s="25">
        <v>7</v>
      </c>
      <c r="I141" s="25">
        <v>2</v>
      </c>
      <c r="J141" s="25">
        <v>1</v>
      </c>
      <c r="K141" s="25">
        <v>4</v>
      </c>
      <c r="L141" s="25">
        <v>14</v>
      </c>
      <c r="M141" s="25">
        <v>18</v>
      </c>
      <c r="N141" s="25">
        <v>-4</v>
      </c>
      <c r="O141" s="77">
        <f t="shared" si="2"/>
        <v>60</v>
      </c>
      <c r="P141" s="76" t="s">
        <v>152</v>
      </c>
    </row>
    <row r="142" spans="2:16" ht="20.25">
      <c r="B142" s="63">
        <v>37</v>
      </c>
      <c r="C142" s="156"/>
      <c r="D142" s="42" t="s">
        <v>42</v>
      </c>
      <c r="E142" s="43"/>
      <c r="F142" s="44"/>
      <c r="G142" s="25">
        <v>8</v>
      </c>
      <c r="H142" s="25">
        <v>8</v>
      </c>
      <c r="I142" s="25">
        <v>2</v>
      </c>
      <c r="J142" s="25">
        <v>2</v>
      </c>
      <c r="K142" s="25">
        <v>4</v>
      </c>
      <c r="L142" s="25">
        <v>17</v>
      </c>
      <c r="M142" s="25">
        <v>24</v>
      </c>
      <c r="N142" s="25">
        <v>-7</v>
      </c>
      <c r="O142" s="77">
        <f t="shared" si="2"/>
        <v>61</v>
      </c>
      <c r="P142" s="76" t="s">
        <v>152</v>
      </c>
    </row>
    <row r="143" spans="2:16" ht="20.25">
      <c r="B143" s="63">
        <v>38</v>
      </c>
      <c r="C143" s="156"/>
      <c r="D143" s="42" t="s">
        <v>59</v>
      </c>
      <c r="E143" s="43"/>
      <c r="F143" s="44"/>
      <c r="G143" s="25">
        <v>4</v>
      </c>
      <c r="H143" s="25">
        <v>7</v>
      </c>
      <c r="I143" s="25">
        <v>1</v>
      </c>
      <c r="J143" s="25">
        <v>1</v>
      </c>
      <c r="K143" s="25">
        <v>5</v>
      </c>
      <c r="L143" s="25">
        <v>13</v>
      </c>
      <c r="M143" s="25">
        <v>19</v>
      </c>
      <c r="N143" s="25">
        <v>-6</v>
      </c>
      <c r="O143" s="77">
        <f t="shared" si="2"/>
        <v>62</v>
      </c>
      <c r="P143" s="76" t="s">
        <v>152</v>
      </c>
    </row>
    <row r="144" spans="2:16" ht="20.25">
      <c r="B144" s="63">
        <v>39</v>
      </c>
      <c r="C144" s="156"/>
      <c r="D144" s="42" t="s">
        <v>50</v>
      </c>
      <c r="E144" s="43"/>
      <c r="F144" s="44"/>
      <c r="G144" s="25">
        <v>0</v>
      </c>
      <c r="H144" s="25">
        <v>5</v>
      </c>
      <c r="I144" s="25">
        <v>0</v>
      </c>
      <c r="J144" s="25">
        <v>0</v>
      </c>
      <c r="K144" s="25">
        <v>5</v>
      </c>
      <c r="L144" s="25">
        <v>0</v>
      </c>
      <c r="M144" s="25">
        <v>5</v>
      </c>
      <c r="N144" s="25">
        <v>-5</v>
      </c>
      <c r="O144" s="77" t="s">
        <v>6</v>
      </c>
      <c r="P144" s="76" t="s">
        <v>152</v>
      </c>
    </row>
    <row r="145" spans="2:16" ht="20.25">
      <c r="B145" s="63">
        <v>40</v>
      </c>
      <c r="C145" s="156"/>
      <c r="D145" s="42" t="s">
        <v>51</v>
      </c>
      <c r="E145" s="43"/>
      <c r="F145" s="44"/>
      <c r="G145" s="25">
        <v>0</v>
      </c>
      <c r="H145" s="25">
        <v>5</v>
      </c>
      <c r="I145" s="25">
        <v>0</v>
      </c>
      <c r="J145" s="25">
        <v>0</v>
      </c>
      <c r="K145" s="25">
        <v>5</v>
      </c>
      <c r="L145" s="25">
        <v>0</v>
      </c>
      <c r="M145" s="25">
        <v>5</v>
      </c>
      <c r="N145" s="25">
        <v>-5</v>
      </c>
      <c r="O145" s="77" t="s">
        <v>6</v>
      </c>
      <c r="P145" s="76" t="s">
        <v>152</v>
      </c>
    </row>
    <row r="146" spans="2:16" ht="20.25">
      <c r="B146" s="63">
        <v>41</v>
      </c>
      <c r="C146" s="156"/>
      <c r="D146" s="42" t="s">
        <v>52</v>
      </c>
      <c r="E146" s="43"/>
      <c r="F146" s="44"/>
      <c r="G146" s="25">
        <v>0</v>
      </c>
      <c r="H146" s="25">
        <v>5</v>
      </c>
      <c r="I146" s="25">
        <v>0</v>
      </c>
      <c r="J146" s="25">
        <v>0</v>
      </c>
      <c r="K146" s="25">
        <v>5</v>
      </c>
      <c r="L146" s="25">
        <v>0</v>
      </c>
      <c r="M146" s="25">
        <v>5</v>
      </c>
      <c r="N146" s="25">
        <v>-5</v>
      </c>
      <c r="O146" s="77" t="s">
        <v>6</v>
      </c>
      <c r="P146" s="76" t="s">
        <v>152</v>
      </c>
    </row>
    <row r="147" spans="2:16" ht="20.25">
      <c r="B147" s="63">
        <v>42</v>
      </c>
      <c r="C147" s="156"/>
      <c r="D147" s="42" t="s">
        <v>75</v>
      </c>
      <c r="E147" s="43"/>
      <c r="F147" s="44"/>
      <c r="G147" s="25">
        <v>0</v>
      </c>
      <c r="H147" s="25">
        <v>6</v>
      </c>
      <c r="I147" s="25">
        <v>0</v>
      </c>
      <c r="J147" s="25">
        <v>0</v>
      </c>
      <c r="K147" s="25">
        <v>6</v>
      </c>
      <c r="L147" s="25">
        <v>0</v>
      </c>
      <c r="M147" s="25">
        <v>6</v>
      </c>
      <c r="N147" s="25">
        <v>-6</v>
      </c>
      <c r="O147" s="77" t="s">
        <v>6</v>
      </c>
      <c r="P147" s="76" t="s">
        <v>152</v>
      </c>
    </row>
    <row r="148" spans="2:16" ht="20.25">
      <c r="B148" s="63">
        <v>43</v>
      </c>
      <c r="C148" s="156"/>
      <c r="D148" s="42" t="s">
        <v>76</v>
      </c>
      <c r="E148" s="43"/>
      <c r="F148" s="44"/>
      <c r="G148" s="25">
        <v>0</v>
      </c>
      <c r="H148" s="25">
        <v>6</v>
      </c>
      <c r="I148" s="25">
        <v>0</v>
      </c>
      <c r="J148" s="25">
        <v>0</v>
      </c>
      <c r="K148" s="25">
        <v>6</v>
      </c>
      <c r="L148" s="25">
        <v>0</v>
      </c>
      <c r="M148" s="25">
        <v>6</v>
      </c>
      <c r="N148" s="25">
        <v>-6</v>
      </c>
      <c r="O148" s="77" t="s">
        <v>6</v>
      </c>
      <c r="P148" s="76" t="s">
        <v>152</v>
      </c>
    </row>
    <row r="149" spans="2:16" ht="20.25">
      <c r="B149" s="63">
        <v>44</v>
      </c>
      <c r="C149" s="156"/>
      <c r="D149" s="42" t="s">
        <v>67</v>
      </c>
      <c r="E149" s="43"/>
      <c r="F149" s="44"/>
      <c r="G149" s="25">
        <v>0</v>
      </c>
      <c r="H149" s="25">
        <v>6</v>
      </c>
      <c r="I149" s="25">
        <v>0</v>
      </c>
      <c r="J149" s="25">
        <v>0</v>
      </c>
      <c r="K149" s="25">
        <v>6</v>
      </c>
      <c r="L149" s="25">
        <v>0</v>
      </c>
      <c r="M149" s="25">
        <v>6</v>
      </c>
      <c r="N149" s="25">
        <v>-6</v>
      </c>
      <c r="O149" s="77" t="s">
        <v>6</v>
      </c>
      <c r="P149" s="76" t="s">
        <v>152</v>
      </c>
    </row>
    <row r="150" spans="2:16" ht="20.25">
      <c r="B150" s="63">
        <v>45</v>
      </c>
      <c r="C150" s="156"/>
      <c r="D150" s="42" t="s">
        <v>68</v>
      </c>
      <c r="E150" s="43"/>
      <c r="F150" s="44"/>
      <c r="G150" s="25">
        <v>0</v>
      </c>
      <c r="H150" s="25">
        <v>6</v>
      </c>
      <c r="I150" s="25">
        <v>0</v>
      </c>
      <c r="J150" s="25">
        <v>0</v>
      </c>
      <c r="K150" s="25">
        <v>6</v>
      </c>
      <c r="L150" s="25">
        <v>0</v>
      </c>
      <c r="M150" s="25">
        <v>6</v>
      </c>
      <c r="N150" s="25">
        <v>-6</v>
      </c>
      <c r="O150" s="77" t="s">
        <v>6</v>
      </c>
      <c r="P150" s="76" t="s">
        <v>152</v>
      </c>
    </row>
    <row r="151" spans="2:16" ht="20.25">
      <c r="B151" s="63">
        <v>46</v>
      </c>
      <c r="C151" s="156"/>
      <c r="D151" s="42" t="s">
        <v>34</v>
      </c>
      <c r="E151" s="43"/>
      <c r="F151" s="44"/>
      <c r="G151" s="25">
        <v>0</v>
      </c>
      <c r="H151" s="25">
        <v>7</v>
      </c>
      <c r="I151" s="25">
        <v>0</v>
      </c>
      <c r="J151" s="25">
        <v>0</v>
      </c>
      <c r="K151" s="25">
        <v>7</v>
      </c>
      <c r="L151" s="25">
        <v>0</v>
      </c>
      <c r="M151" s="25">
        <v>7</v>
      </c>
      <c r="N151" s="25">
        <v>-7</v>
      </c>
      <c r="O151" s="77" t="s">
        <v>6</v>
      </c>
      <c r="P151" s="76" t="s">
        <v>152</v>
      </c>
    </row>
    <row r="152" spans="2:16" ht="20.25">
      <c r="B152" s="63">
        <v>47</v>
      </c>
      <c r="C152" s="156"/>
      <c r="D152" s="42" t="s">
        <v>35</v>
      </c>
      <c r="E152" s="43"/>
      <c r="F152" s="44"/>
      <c r="G152" s="25">
        <v>0</v>
      </c>
      <c r="H152" s="25">
        <v>7</v>
      </c>
      <c r="I152" s="25">
        <v>0</v>
      </c>
      <c r="J152" s="25">
        <v>0</v>
      </c>
      <c r="K152" s="25">
        <v>7</v>
      </c>
      <c r="L152" s="25">
        <v>0</v>
      </c>
      <c r="M152" s="25">
        <v>7</v>
      </c>
      <c r="N152" s="25">
        <v>-7</v>
      </c>
      <c r="O152" s="77" t="s">
        <v>6</v>
      </c>
      <c r="P152" s="76" t="s">
        <v>152</v>
      </c>
    </row>
    <row r="153" spans="2:16" ht="20.25">
      <c r="B153" s="63">
        <v>48</v>
      </c>
      <c r="C153" s="156"/>
      <c r="D153" s="42" t="s">
        <v>43</v>
      </c>
      <c r="E153" s="43"/>
      <c r="F153" s="44"/>
      <c r="G153" s="25">
        <v>0</v>
      </c>
      <c r="H153" s="25">
        <v>7</v>
      </c>
      <c r="I153" s="25">
        <v>0</v>
      </c>
      <c r="J153" s="25">
        <v>0</v>
      </c>
      <c r="K153" s="25">
        <v>7</v>
      </c>
      <c r="L153" s="25">
        <v>0</v>
      </c>
      <c r="M153" s="25">
        <v>7</v>
      </c>
      <c r="N153" s="25">
        <v>-7</v>
      </c>
      <c r="O153" s="77" t="s">
        <v>6</v>
      </c>
      <c r="P153" s="76" t="s">
        <v>152</v>
      </c>
    </row>
    <row r="154" spans="2:16" ht="20.25">
      <c r="B154" s="63">
        <v>49</v>
      </c>
      <c r="C154" s="156"/>
      <c r="D154" s="42" t="s">
        <v>44</v>
      </c>
      <c r="E154" s="43"/>
      <c r="F154" s="44"/>
      <c r="G154" s="25">
        <v>0</v>
      </c>
      <c r="H154" s="25">
        <v>7</v>
      </c>
      <c r="I154" s="25">
        <v>0</v>
      </c>
      <c r="J154" s="25">
        <v>0</v>
      </c>
      <c r="K154" s="25">
        <v>7</v>
      </c>
      <c r="L154" s="25">
        <v>0</v>
      </c>
      <c r="M154" s="25">
        <v>7</v>
      </c>
      <c r="N154" s="25">
        <v>-7</v>
      </c>
      <c r="O154" s="77" t="s">
        <v>6</v>
      </c>
      <c r="P154" s="76" t="s">
        <v>152</v>
      </c>
    </row>
    <row r="155" spans="2:16" ht="20.25">
      <c r="B155" s="63">
        <v>50</v>
      </c>
      <c r="C155" s="157"/>
      <c r="D155" s="42" t="s">
        <v>60</v>
      </c>
      <c r="E155" s="43"/>
      <c r="F155" s="44"/>
      <c r="G155" s="25">
        <v>0</v>
      </c>
      <c r="H155" s="25">
        <v>7</v>
      </c>
      <c r="I155" s="25">
        <v>0</v>
      </c>
      <c r="J155" s="25">
        <v>0</v>
      </c>
      <c r="K155" s="25">
        <v>7</v>
      </c>
      <c r="L155" s="25">
        <v>0</v>
      </c>
      <c r="M155" s="25">
        <v>7</v>
      </c>
      <c r="N155" s="25">
        <v>-7</v>
      </c>
      <c r="O155" s="77" t="s">
        <v>6</v>
      </c>
      <c r="P155" s="76" t="s">
        <v>152</v>
      </c>
    </row>
  </sheetData>
  <autoFilter ref="A73:AE155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</autoFilter>
  <mergeCells count="58">
    <mergeCell ref="D97:F97"/>
    <mergeCell ref="S97:U97"/>
    <mergeCell ref="D105:E105"/>
    <mergeCell ref="D76:E76"/>
    <mergeCell ref="S105:T105"/>
    <mergeCell ref="S76:T76"/>
    <mergeCell ref="D98:F98"/>
    <mergeCell ref="S98:U98"/>
    <mergeCell ref="D99:F99"/>
    <mergeCell ref="S99:U99"/>
    <mergeCell ref="D100:F100"/>
    <mergeCell ref="S100:U100"/>
    <mergeCell ref="D94:F94"/>
    <mergeCell ref="S94:U94"/>
    <mergeCell ref="D95:F95"/>
    <mergeCell ref="S95:U95"/>
    <mergeCell ref="D96:F96"/>
    <mergeCell ref="S96:U96"/>
    <mergeCell ref="S85:U85"/>
    <mergeCell ref="S86:U86"/>
    <mergeCell ref="S91:U91"/>
    <mergeCell ref="S92:U92"/>
    <mergeCell ref="D93:F93"/>
    <mergeCell ref="S93:U93"/>
    <mergeCell ref="S80:U80"/>
    <mergeCell ref="S81:U81"/>
    <mergeCell ref="S82:U82"/>
    <mergeCell ref="S83:U83"/>
    <mergeCell ref="D84:F84"/>
    <mergeCell ref="S84:U84"/>
    <mergeCell ref="B1:N1"/>
    <mergeCell ref="B2:E2"/>
    <mergeCell ref="B14:N14"/>
    <mergeCell ref="B15:E15"/>
    <mergeCell ref="B27:N27"/>
    <mergeCell ref="Q73:AC73"/>
    <mergeCell ref="B75:N75"/>
    <mergeCell ref="Q75:AC75"/>
    <mergeCell ref="C130:C155"/>
    <mergeCell ref="B64:E64"/>
    <mergeCell ref="S87:U87"/>
    <mergeCell ref="S88:U88"/>
    <mergeCell ref="S89:U89"/>
    <mergeCell ref="D77:F77"/>
    <mergeCell ref="S77:U77"/>
    <mergeCell ref="D78:F78"/>
    <mergeCell ref="S78:U78"/>
    <mergeCell ref="D79:F79"/>
    <mergeCell ref="S79:U79"/>
    <mergeCell ref="S90:U90"/>
    <mergeCell ref="D80:F80"/>
    <mergeCell ref="B73:N73"/>
    <mergeCell ref="B28:E28"/>
    <mergeCell ref="B39:N39"/>
    <mergeCell ref="B40:E40"/>
    <mergeCell ref="B51:N51"/>
    <mergeCell ref="B52:E52"/>
    <mergeCell ref="B63:N63"/>
  </mergeCells>
  <phoneticPr fontId="27" type="noConversion"/>
  <pageMargins left="0.78740157499999996" right="0.78740157499999996" top="0.984251969" bottom="0.984251969" header="0.49212598499999999" footer="0.49212598499999999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workbookViewId="0">
      <selection activeCell="B3" sqref="B3"/>
    </sheetView>
  </sheetViews>
  <sheetFormatPr defaultRowHeight="12.75"/>
  <cols>
    <col min="1" max="1" width="3" bestFit="1" customWidth="1"/>
    <col min="2" max="2" width="31.28515625" bestFit="1" customWidth="1"/>
    <col min="4" max="4" width="3" bestFit="1" customWidth="1"/>
    <col min="5" max="5" width="31.28515625" bestFit="1" customWidth="1"/>
    <col min="6" max="6" width="3" bestFit="1" customWidth="1"/>
    <col min="7" max="7" width="31.28515625" customWidth="1"/>
    <col min="8" max="8" width="3" bestFit="1" customWidth="1"/>
    <col min="9" max="9" width="31.28515625" customWidth="1"/>
    <col min="10" max="10" width="3" bestFit="1" customWidth="1"/>
    <col min="11" max="11" width="31.28515625" customWidth="1"/>
  </cols>
  <sheetData>
    <row r="1" spans="1:11" s="89" customFormat="1" ht="16.5" thickBot="1">
      <c r="A1" s="175" t="s">
        <v>163</v>
      </c>
      <c r="B1" s="176"/>
      <c r="C1" s="176"/>
      <c r="D1" s="176"/>
      <c r="E1" s="176"/>
      <c r="F1" s="176"/>
      <c r="G1" s="176"/>
      <c r="H1" s="176"/>
      <c r="I1" s="176"/>
      <c r="J1" s="176"/>
      <c r="K1" s="177"/>
    </row>
    <row r="3" spans="1:11">
      <c r="A3" s="80">
        <v>1</v>
      </c>
      <c r="B3" s="80" t="s">
        <v>81</v>
      </c>
    </row>
    <row r="4" spans="1:11">
      <c r="A4" s="80">
        <f t="shared" ref="A4:A26" si="0">A3+1</f>
        <v>2</v>
      </c>
      <c r="B4" s="80" t="s">
        <v>83</v>
      </c>
    </row>
    <row r="5" spans="1:11">
      <c r="A5" s="80">
        <f t="shared" si="0"/>
        <v>3</v>
      </c>
      <c r="B5" s="80" t="s">
        <v>85</v>
      </c>
    </row>
    <row r="6" spans="1:11">
      <c r="A6" s="80">
        <f t="shared" si="0"/>
        <v>4</v>
      </c>
      <c r="B6" s="80" t="s">
        <v>87</v>
      </c>
    </row>
    <row r="7" spans="1:11" ht="13.5" thickBot="1">
      <c r="A7" s="80">
        <f t="shared" si="0"/>
        <v>5</v>
      </c>
      <c r="B7" s="80" t="s">
        <v>89</v>
      </c>
    </row>
    <row r="8" spans="1:11" ht="13.5" thickBot="1">
      <c r="A8" s="80">
        <f t="shared" si="0"/>
        <v>6</v>
      </c>
      <c r="B8" s="80" t="s">
        <v>91</v>
      </c>
      <c r="D8" s="172" t="s">
        <v>161</v>
      </c>
      <c r="E8" s="173"/>
      <c r="F8" s="173"/>
      <c r="G8" s="173"/>
      <c r="H8" s="173"/>
      <c r="I8" s="173"/>
      <c r="J8" s="173"/>
      <c r="K8" s="174"/>
    </row>
    <row r="9" spans="1:11" ht="13.5" thickBot="1">
      <c r="A9" s="80">
        <f t="shared" si="0"/>
        <v>7</v>
      </c>
      <c r="B9" s="80" t="s">
        <v>93</v>
      </c>
      <c r="D9" s="170" t="s">
        <v>157</v>
      </c>
      <c r="E9" s="171"/>
      <c r="F9" s="170" t="s">
        <v>158</v>
      </c>
      <c r="G9" s="171"/>
      <c r="H9" s="170" t="s">
        <v>159</v>
      </c>
      <c r="I9" s="171"/>
      <c r="J9" s="170" t="s">
        <v>160</v>
      </c>
      <c r="K9" s="171"/>
    </row>
    <row r="10" spans="1:11">
      <c r="A10" s="80">
        <f t="shared" si="0"/>
        <v>8</v>
      </c>
      <c r="B10" s="80" t="s">
        <v>95</v>
      </c>
      <c r="D10" s="86">
        <v>1</v>
      </c>
      <c r="E10" s="88" t="str">
        <f t="shared" ref="E10:E15" si="1">VLOOKUP(D10,$A$3:$B$26,2,0)</f>
        <v>LUCAS - AFC</v>
      </c>
      <c r="F10" s="86">
        <v>2</v>
      </c>
      <c r="G10" s="88" t="str">
        <f t="shared" ref="G10:G15" si="2">VLOOKUP(F10,$A$3:$B$26,2,0)</f>
        <v>RONALD - CRF</v>
      </c>
      <c r="H10" s="86">
        <v>3</v>
      </c>
      <c r="I10" s="88" t="str">
        <f t="shared" ref="I10:I15" si="3">VLOOKUP(H10,$A$3:$B$26,2,0)</f>
        <v>WELLINGTON - ADDP</v>
      </c>
      <c r="J10" s="86">
        <v>4</v>
      </c>
      <c r="K10" s="88" t="str">
        <f t="shared" ref="K10:K15" si="4">VLOOKUP(J10,$A$3:$B$26,2,0)</f>
        <v>WANDERSON - FFC</v>
      </c>
    </row>
    <row r="11" spans="1:11">
      <c r="A11" s="80">
        <f t="shared" si="0"/>
        <v>9</v>
      </c>
      <c r="B11" s="80" t="s">
        <v>97</v>
      </c>
      <c r="D11" s="84">
        <v>8</v>
      </c>
      <c r="E11" s="81" t="str">
        <f t="shared" si="1"/>
        <v>R DUARTE - AFC</v>
      </c>
      <c r="F11" s="84">
        <v>7</v>
      </c>
      <c r="G11" s="81" t="str">
        <f t="shared" si="2"/>
        <v>M LOPES - RIVER</v>
      </c>
      <c r="H11" s="84">
        <v>6</v>
      </c>
      <c r="I11" s="81" t="str">
        <f t="shared" si="3"/>
        <v>BANFIELD - AFC</v>
      </c>
      <c r="J11" s="84">
        <v>5</v>
      </c>
      <c r="K11" s="81" t="str">
        <f t="shared" si="4"/>
        <v>M AURÉLIO - RIVER</v>
      </c>
    </row>
    <row r="12" spans="1:11">
      <c r="A12" s="80">
        <f t="shared" si="0"/>
        <v>10</v>
      </c>
      <c r="B12" s="80" t="s">
        <v>99</v>
      </c>
      <c r="D12" s="84">
        <v>9</v>
      </c>
      <c r="E12" s="81" t="str">
        <f t="shared" si="1"/>
        <v>GLÁUCIO - RIVER</v>
      </c>
      <c r="F12" s="84">
        <v>10</v>
      </c>
      <c r="G12" s="81" t="str">
        <f t="shared" si="2"/>
        <v>DANIEL - VASCO</v>
      </c>
      <c r="H12" s="84">
        <v>11</v>
      </c>
      <c r="I12" s="81" t="str">
        <f t="shared" si="3"/>
        <v>S BORGES - C 500</v>
      </c>
      <c r="J12" s="84">
        <v>12</v>
      </c>
      <c r="K12" s="81" t="str">
        <f t="shared" si="4"/>
        <v>GATTO - VASCO</v>
      </c>
    </row>
    <row r="13" spans="1:11">
      <c r="A13" s="80">
        <f t="shared" si="0"/>
        <v>11</v>
      </c>
      <c r="B13" s="80" t="s">
        <v>101</v>
      </c>
      <c r="D13" s="84">
        <v>16</v>
      </c>
      <c r="E13" s="81" t="str">
        <f t="shared" si="1"/>
        <v>JONES - 500</v>
      </c>
      <c r="F13" s="84">
        <v>15</v>
      </c>
      <c r="G13" s="81" t="str">
        <f t="shared" si="2"/>
        <v>RÉGIS - AFC</v>
      </c>
      <c r="H13" s="84">
        <v>14</v>
      </c>
      <c r="I13" s="81" t="str">
        <f t="shared" si="3"/>
        <v>VARGAS - AFC</v>
      </c>
      <c r="J13" s="84">
        <v>13</v>
      </c>
      <c r="K13" s="81" t="str">
        <f t="shared" si="4"/>
        <v>ALEX AIRES - ASBAC</v>
      </c>
    </row>
    <row r="14" spans="1:11">
      <c r="A14" s="80">
        <f t="shared" si="0"/>
        <v>12</v>
      </c>
      <c r="B14" s="80" t="s">
        <v>103</v>
      </c>
      <c r="D14" s="84">
        <v>17</v>
      </c>
      <c r="E14" s="81" t="str">
        <f t="shared" si="1"/>
        <v>LYAN - FFC</v>
      </c>
      <c r="F14" s="84">
        <v>18</v>
      </c>
      <c r="G14" s="81" t="str">
        <f t="shared" si="2"/>
        <v>M MENDES - CRF</v>
      </c>
      <c r="H14" s="84">
        <v>19</v>
      </c>
      <c r="I14" s="81" t="str">
        <f t="shared" si="3"/>
        <v>A LEAL - AFC</v>
      </c>
      <c r="J14" s="84">
        <v>20</v>
      </c>
      <c r="K14" s="81" t="str">
        <f t="shared" si="4"/>
        <v>ALLAN RODRIGUES - CRF</v>
      </c>
    </row>
    <row r="15" spans="1:11" ht="13.5" thickBot="1">
      <c r="A15" s="80">
        <f t="shared" si="0"/>
        <v>13</v>
      </c>
      <c r="B15" s="80" t="s">
        <v>105</v>
      </c>
      <c r="D15" s="85">
        <v>24</v>
      </c>
      <c r="E15" s="82" t="str">
        <f t="shared" si="1"/>
        <v>MARCUS VINICIUS - FFC</v>
      </c>
      <c r="F15" s="85">
        <v>23</v>
      </c>
      <c r="G15" s="82" t="str">
        <f t="shared" si="2"/>
        <v>BRUNO ROMAR - VASCO</v>
      </c>
      <c r="H15" s="85">
        <v>22</v>
      </c>
      <c r="I15" s="82" t="str">
        <f t="shared" si="3"/>
        <v>CAIUS VALLADARES - AFC</v>
      </c>
      <c r="J15" s="85">
        <v>21</v>
      </c>
      <c r="K15" s="82" t="str">
        <f t="shared" si="4"/>
        <v>THIAGO RODRIGO - VASCO</v>
      </c>
    </row>
    <row r="16" spans="1:11">
      <c r="A16" s="80">
        <f t="shared" si="0"/>
        <v>14</v>
      </c>
      <c r="B16" s="80" t="s">
        <v>107</v>
      </c>
    </row>
    <row r="17" spans="1:11">
      <c r="A17" s="80">
        <f t="shared" si="0"/>
        <v>15</v>
      </c>
      <c r="B17" s="80" t="s">
        <v>109</v>
      </c>
    </row>
    <row r="18" spans="1:11">
      <c r="A18" s="80">
        <f t="shared" si="0"/>
        <v>16</v>
      </c>
      <c r="B18" s="80" t="s">
        <v>111</v>
      </c>
    </row>
    <row r="19" spans="1:11">
      <c r="A19" s="80">
        <f t="shared" si="0"/>
        <v>17</v>
      </c>
      <c r="B19" s="80" t="s">
        <v>113</v>
      </c>
    </row>
    <row r="20" spans="1:11">
      <c r="A20" s="80">
        <f t="shared" si="0"/>
        <v>18</v>
      </c>
      <c r="B20" s="80" t="s">
        <v>115</v>
      </c>
    </row>
    <row r="21" spans="1:11">
      <c r="A21" s="80">
        <f t="shared" si="0"/>
        <v>19</v>
      </c>
      <c r="B21" s="80" t="s">
        <v>117</v>
      </c>
    </row>
    <row r="22" spans="1:11">
      <c r="A22" s="80">
        <f t="shared" si="0"/>
        <v>20</v>
      </c>
      <c r="B22" s="80" t="s">
        <v>55</v>
      </c>
    </row>
    <row r="23" spans="1:11">
      <c r="A23" s="80">
        <f t="shared" si="0"/>
        <v>21</v>
      </c>
      <c r="B23" s="80" t="s">
        <v>57</v>
      </c>
    </row>
    <row r="24" spans="1:11">
      <c r="A24" s="80">
        <f t="shared" si="0"/>
        <v>22</v>
      </c>
      <c r="B24" s="80" t="s">
        <v>27</v>
      </c>
    </row>
    <row r="25" spans="1:11">
      <c r="A25" s="80">
        <f t="shared" si="0"/>
        <v>23</v>
      </c>
      <c r="B25" s="80" t="s">
        <v>58</v>
      </c>
    </row>
    <row r="26" spans="1:11">
      <c r="A26" s="80">
        <f t="shared" si="0"/>
        <v>24</v>
      </c>
      <c r="B26" s="80" t="s">
        <v>63</v>
      </c>
    </row>
    <row r="27" spans="1:11" ht="13.5" thickBot="1"/>
    <row r="28" spans="1:11" ht="13.5" thickBot="1">
      <c r="A28" s="83">
        <v>1</v>
      </c>
      <c r="B28" s="83" t="s">
        <v>48</v>
      </c>
      <c r="D28" s="178" t="s">
        <v>162</v>
      </c>
      <c r="E28" s="179"/>
      <c r="F28" s="179"/>
      <c r="G28" s="179"/>
      <c r="H28" s="179"/>
      <c r="I28" s="179"/>
      <c r="J28" s="179"/>
      <c r="K28" s="180"/>
    </row>
    <row r="29" spans="1:11" ht="13.5" thickBot="1">
      <c r="A29" s="83">
        <f t="shared" ref="A29:A51" si="5">A28+1</f>
        <v>2</v>
      </c>
      <c r="B29" s="83" t="s">
        <v>39</v>
      </c>
      <c r="D29" s="170" t="s">
        <v>157</v>
      </c>
      <c r="E29" s="171"/>
      <c r="F29" s="170" t="s">
        <v>158</v>
      </c>
      <c r="G29" s="171"/>
      <c r="H29" s="170" t="s">
        <v>159</v>
      </c>
      <c r="I29" s="171"/>
      <c r="J29" s="170" t="s">
        <v>160</v>
      </c>
      <c r="K29" s="171"/>
    </row>
    <row r="30" spans="1:11">
      <c r="A30" s="83">
        <f t="shared" si="5"/>
        <v>3</v>
      </c>
      <c r="B30" s="83" t="s">
        <v>29</v>
      </c>
      <c r="D30" s="86">
        <v>1</v>
      </c>
      <c r="E30" s="88" t="str">
        <f t="shared" ref="E30:E35" si="6">VLOOKUP(D30,$A$28:$B$51,2,0)</f>
        <v>RODRIGO LYRA - AFC</v>
      </c>
      <c r="F30" s="86">
        <v>2</v>
      </c>
      <c r="G30" s="88" t="str">
        <f t="shared" ref="G30:G35" si="7">VLOOKUP(F30,$A$28:$B$51,2,0)</f>
        <v>GABRIEL FREIRE - C500</v>
      </c>
      <c r="H30" s="86">
        <v>3</v>
      </c>
      <c r="I30" s="88" t="str">
        <f t="shared" ref="I30:I35" si="8">VLOOKUP(H30,$A$28:$B$51,2,0)</f>
        <v>MÁRCIO PORPHIRIO - RIVER</v>
      </c>
      <c r="J30" s="86">
        <v>4</v>
      </c>
      <c r="K30" s="87" t="str">
        <f t="shared" ref="K30:K35" si="9">VLOOKUP(J30,$A$28:$B$51,2,0)</f>
        <v>BRAYNER W. - VASCO</v>
      </c>
    </row>
    <row r="31" spans="1:11">
      <c r="A31" s="83">
        <f t="shared" si="5"/>
        <v>4</v>
      </c>
      <c r="B31" s="83" t="s">
        <v>36</v>
      </c>
      <c r="D31" s="84">
        <v>8</v>
      </c>
      <c r="E31" s="81" t="str">
        <f t="shared" si="6"/>
        <v>HIAGO FREITAS - FRIB/AFFM</v>
      </c>
      <c r="F31" s="84">
        <v>7</v>
      </c>
      <c r="G31" s="81" t="str">
        <f t="shared" si="7"/>
        <v>ALEXANDRE (CHIQUITA) - RIVER</v>
      </c>
      <c r="H31" s="84">
        <v>6</v>
      </c>
      <c r="I31" s="81" t="str">
        <f t="shared" si="8"/>
        <v>GABRIEL SANTOS - RIVER</v>
      </c>
      <c r="J31" s="84">
        <v>5</v>
      </c>
      <c r="K31" s="81" t="str">
        <f t="shared" si="9"/>
        <v>LÉO BENTO - C 500</v>
      </c>
    </row>
    <row r="32" spans="1:11">
      <c r="A32" s="83">
        <f t="shared" si="5"/>
        <v>5</v>
      </c>
      <c r="B32" s="83" t="s">
        <v>53</v>
      </c>
      <c r="D32" s="84">
        <v>9</v>
      </c>
      <c r="E32" s="81" t="str">
        <f t="shared" si="6"/>
        <v>MATHEUS NASC. - FRIB/AFFM</v>
      </c>
      <c r="F32" s="84">
        <v>10</v>
      </c>
      <c r="G32" s="81" t="str">
        <f t="shared" si="7"/>
        <v>ALEXANDRE SOUZA - C500</v>
      </c>
      <c r="H32" s="84">
        <v>11</v>
      </c>
      <c r="I32" s="81" t="str">
        <f t="shared" si="8"/>
        <v>CADU MORAES - VASCO</v>
      </c>
      <c r="J32" s="84">
        <v>12</v>
      </c>
      <c r="K32" s="81" t="str">
        <f t="shared" si="9"/>
        <v>RAFAEL SANTANA - C500</v>
      </c>
    </row>
    <row r="33" spans="1:11">
      <c r="A33" s="83">
        <f t="shared" si="5"/>
        <v>6</v>
      </c>
      <c r="B33" s="83" t="s">
        <v>46</v>
      </c>
      <c r="D33" s="84">
        <v>16</v>
      </c>
      <c r="E33" s="81" t="str">
        <f t="shared" si="6"/>
        <v>DIOGO FERNANDES - FRIB/AFFM</v>
      </c>
      <c r="F33" s="84">
        <v>15</v>
      </c>
      <c r="G33" s="81" t="str">
        <f t="shared" si="7"/>
        <v>RAMON RODRIGUEZ - ADDP</v>
      </c>
      <c r="H33" s="84">
        <v>14</v>
      </c>
      <c r="I33" s="81" t="str">
        <f t="shared" si="8"/>
        <v>DIOGO PRAÇA - AFC</v>
      </c>
      <c r="J33" s="84">
        <v>13</v>
      </c>
      <c r="K33" s="81" t="str">
        <f t="shared" si="9"/>
        <v>DIEGO CORTINHAS - AFC</v>
      </c>
    </row>
    <row r="34" spans="1:11">
      <c r="A34" s="83">
        <f t="shared" si="5"/>
        <v>7</v>
      </c>
      <c r="B34" s="83" t="s">
        <v>62</v>
      </c>
      <c r="D34" s="84">
        <v>17</v>
      </c>
      <c r="E34" s="81" t="str">
        <f t="shared" si="6"/>
        <v>ANDERSON ANDRADE - FFC</v>
      </c>
      <c r="F34" s="84">
        <v>18</v>
      </c>
      <c r="G34" s="81" t="str">
        <f t="shared" si="7"/>
        <v>RODRIGO CRESPO - C500</v>
      </c>
      <c r="H34" s="84">
        <v>19</v>
      </c>
      <c r="I34" s="81" t="str">
        <f t="shared" si="8"/>
        <v>LANUSSI DE OLIVEIRA - ADDP</v>
      </c>
      <c r="J34" s="84">
        <v>20</v>
      </c>
      <c r="K34" s="81" t="str">
        <f t="shared" si="9"/>
        <v>VITOR PRAÇA - AFC</v>
      </c>
    </row>
    <row r="35" spans="1:11" ht="13.5" thickBot="1">
      <c r="A35" s="83">
        <f t="shared" si="5"/>
        <v>8</v>
      </c>
      <c r="B35" s="83" t="s">
        <v>64</v>
      </c>
      <c r="D35" s="85">
        <v>24</v>
      </c>
      <c r="E35" s="82" t="str">
        <f t="shared" si="6"/>
        <v>EVANDRO - CGD</v>
      </c>
      <c r="F35" s="85">
        <v>23</v>
      </c>
      <c r="G35" s="82" t="str">
        <f t="shared" si="7"/>
        <v>PEDREIRA - AFC</v>
      </c>
      <c r="H35" s="85">
        <v>22</v>
      </c>
      <c r="I35" s="82" t="str">
        <f t="shared" si="8"/>
        <v>MARCINHO - RIVER</v>
      </c>
      <c r="J35" s="85">
        <v>21</v>
      </c>
      <c r="K35" s="82" t="str">
        <f t="shared" si="9"/>
        <v>FERNANDO OLMI - FFC</v>
      </c>
    </row>
    <row r="36" spans="1:11">
      <c r="A36" s="83">
        <f t="shared" si="5"/>
        <v>9</v>
      </c>
      <c r="B36" s="83" t="s">
        <v>56</v>
      </c>
    </row>
    <row r="37" spans="1:11">
      <c r="A37" s="83">
        <f t="shared" si="5"/>
        <v>10</v>
      </c>
      <c r="B37" s="83" t="s">
        <v>33</v>
      </c>
    </row>
    <row r="38" spans="1:11">
      <c r="A38" s="83">
        <f t="shared" si="5"/>
        <v>11</v>
      </c>
      <c r="B38" s="83" t="s">
        <v>65</v>
      </c>
    </row>
    <row r="39" spans="1:11">
      <c r="A39" s="83">
        <f t="shared" si="5"/>
        <v>12</v>
      </c>
      <c r="B39" s="83" t="s">
        <v>45</v>
      </c>
    </row>
    <row r="40" spans="1:11">
      <c r="A40" s="83">
        <f t="shared" si="5"/>
        <v>13</v>
      </c>
      <c r="B40" s="83" t="s">
        <v>61</v>
      </c>
    </row>
    <row r="41" spans="1:11">
      <c r="A41" s="83">
        <f t="shared" si="5"/>
        <v>14</v>
      </c>
      <c r="B41" s="83" t="s">
        <v>69</v>
      </c>
    </row>
    <row r="42" spans="1:11">
      <c r="A42" s="83">
        <f t="shared" si="5"/>
        <v>15</v>
      </c>
      <c r="B42" s="83" t="s">
        <v>70</v>
      </c>
    </row>
    <row r="43" spans="1:11">
      <c r="A43" s="83">
        <f t="shared" si="5"/>
        <v>16</v>
      </c>
      <c r="B43" s="83" t="s">
        <v>37</v>
      </c>
    </row>
    <row r="44" spans="1:11">
      <c r="A44" s="83">
        <f t="shared" si="5"/>
        <v>17</v>
      </c>
      <c r="B44" s="83" t="s">
        <v>28</v>
      </c>
    </row>
    <row r="45" spans="1:11">
      <c r="A45" s="83">
        <f t="shared" si="5"/>
        <v>18</v>
      </c>
      <c r="B45" s="83" t="s">
        <v>38</v>
      </c>
    </row>
    <row r="46" spans="1:11">
      <c r="A46" s="83">
        <f t="shared" si="5"/>
        <v>19</v>
      </c>
      <c r="B46" s="83" t="s">
        <v>47</v>
      </c>
    </row>
    <row r="47" spans="1:11">
      <c r="A47" s="83">
        <f t="shared" si="5"/>
        <v>20</v>
      </c>
      <c r="B47" s="83" t="s">
        <v>54</v>
      </c>
    </row>
    <row r="48" spans="1:11">
      <c r="A48" s="83">
        <f t="shared" si="5"/>
        <v>21</v>
      </c>
      <c r="B48" s="83" t="s">
        <v>71</v>
      </c>
    </row>
    <row r="49" spans="1:2">
      <c r="A49" s="83">
        <f t="shared" si="5"/>
        <v>22</v>
      </c>
      <c r="B49" s="83" t="s">
        <v>119</v>
      </c>
    </row>
    <row r="50" spans="1:2">
      <c r="A50" s="83">
        <f t="shared" si="5"/>
        <v>23</v>
      </c>
      <c r="B50" s="83" t="s">
        <v>123</v>
      </c>
    </row>
    <row r="51" spans="1:2">
      <c r="A51" s="83">
        <f t="shared" si="5"/>
        <v>24</v>
      </c>
      <c r="B51" s="83" t="s">
        <v>127</v>
      </c>
    </row>
  </sheetData>
  <mergeCells count="11">
    <mergeCell ref="J9:K9"/>
    <mergeCell ref="D8:K8"/>
    <mergeCell ref="A1:K1"/>
    <mergeCell ref="D28:K28"/>
    <mergeCell ref="D29:E29"/>
    <mergeCell ref="F29:G29"/>
    <mergeCell ref="H29:I29"/>
    <mergeCell ref="J29:K29"/>
    <mergeCell ref="D9:E9"/>
    <mergeCell ref="F9:G9"/>
    <mergeCell ref="H9:I9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workbookViewId="0">
      <selection activeCell="B3" sqref="B3"/>
    </sheetView>
  </sheetViews>
  <sheetFormatPr defaultRowHeight="12.75"/>
  <cols>
    <col min="1" max="1" width="3" bestFit="1" customWidth="1"/>
    <col min="2" max="2" width="31.28515625" bestFit="1" customWidth="1"/>
    <col min="4" max="4" width="3" bestFit="1" customWidth="1"/>
    <col min="5" max="5" width="23.42578125" customWidth="1"/>
    <col min="6" max="6" width="3" bestFit="1" customWidth="1"/>
    <col min="7" max="7" width="23.42578125" customWidth="1"/>
    <col min="8" max="8" width="3" bestFit="1" customWidth="1"/>
    <col min="9" max="9" width="23.42578125" customWidth="1"/>
    <col min="10" max="10" width="3" bestFit="1" customWidth="1"/>
    <col min="11" max="11" width="23.42578125" customWidth="1"/>
  </cols>
  <sheetData>
    <row r="1" spans="1:11" s="89" customFormat="1" ht="16.5" thickBot="1">
      <c r="A1" s="175" t="s">
        <v>164</v>
      </c>
      <c r="B1" s="176"/>
      <c r="C1" s="176"/>
      <c r="D1" s="176"/>
      <c r="E1" s="176"/>
      <c r="F1" s="176"/>
      <c r="G1" s="176"/>
      <c r="H1" s="176"/>
      <c r="I1" s="176"/>
      <c r="J1" s="176"/>
      <c r="K1" s="177"/>
    </row>
    <row r="3" spans="1:11">
      <c r="A3" s="80">
        <v>1</v>
      </c>
      <c r="B3" s="80" t="s">
        <v>82</v>
      </c>
    </row>
    <row r="4" spans="1:11">
      <c r="A4" s="80">
        <f t="shared" ref="A4:A26" si="0">A3+1</f>
        <v>2</v>
      </c>
      <c r="B4" s="80" t="s">
        <v>84</v>
      </c>
    </row>
    <row r="5" spans="1:11">
      <c r="A5" s="80">
        <f t="shared" si="0"/>
        <v>3</v>
      </c>
      <c r="B5" s="80" t="s">
        <v>86</v>
      </c>
    </row>
    <row r="6" spans="1:11">
      <c r="A6" s="80">
        <f t="shared" si="0"/>
        <v>4</v>
      </c>
      <c r="B6" s="80" t="s">
        <v>88</v>
      </c>
    </row>
    <row r="7" spans="1:11" ht="13.5" thickBot="1">
      <c r="A7" s="80">
        <f t="shared" si="0"/>
        <v>5</v>
      </c>
      <c r="B7" s="80" t="s">
        <v>90</v>
      </c>
    </row>
    <row r="8" spans="1:11" ht="13.5" thickBot="1">
      <c r="A8" s="80">
        <f t="shared" si="0"/>
        <v>6</v>
      </c>
      <c r="B8" s="80" t="s">
        <v>92</v>
      </c>
      <c r="D8" s="172" t="s">
        <v>161</v>
      </c>
      <c r="E8" s="173"/>
      <c r="F8" s="173"/>
      <c r="G8" s="173"/>
      <c r="H8" s="173"/>
      <c r="I8" s="173"/>
      <c r="J8" s="173"/>
      <c r="K8" s="174"/>
    </row>
    <row r="9" spans="1:11" ht="13.5" thickBot="1">
      <c r="A9" s="80">
        <f t="shared" si="0"/>
        <v>7</v>
      </c>
      <c r="B9" s="80" t="s">
        <v>94</v>
      </c>
      <c r="D9" s="181" t="s">
        <v>157</v>
      </c>
      <c r="E9" s="182"/>
      <c r="F9" s="181" t="s">
        <v>158</v>
      </c>
      <c r="G9" s="182"/>
      <c r="H9" s="181" t="s">
        <v>159</v>
      </c>
      <c r="I9" s="182"/>
      <c r="J9" s="181" t="s">
        <v>160</v>
      </c>
      <c r="K9" s="182"/>
    </row>
    <row r="10" spans="1:11">
      <c r="A10" s="80">
        <f t="shared" si="0"/>
        <v>8</v>
      </c>
      <c r="B10" s="80" t="s">
        <v>96</v>
      </c>
      <c r="D10" s="94">
        <v>1</v>
      </c>
      <c r="E10" s="90" t="str">
        <f t="shared" ref="E10:E15" si="1">VLOOKUP(D10,$A$3:$B$26,2,0)</f>
        <v>AUGUSTO - CRF</v>
      </c>
      <c r="F10" s="94">
        <v>2</v>
      </c>
      <c r="G10" s="90" t="str">
        <f t="shared" ref="G10:G15" si="2">VLOOKUP(F10,$A$3:$B$26,2,0)</f>
        <v>BATERA - RIVER</v>
      </c>
      <c r="H10" s="94">
        <v>3</v>
      </c>
      <c r="I10" s="90" t="str">
        <f t="shared" ref="I10:I15" si="3">VLOOKUP(H10,$A$3:$B$26,2,0)</f>
        <v>P RENATO - ASBAC</v>
      </c>
      <c r="J10" s="94">
        <v>4</v>
      </c>
      <c r="K10" s="90" t="str">
        <f t="shared" ref="K10:K15" si="4">VLOOKUP(J10,$A$3:$B$26,2,0)</f>
        <v>ANDRÉ - RIVER</v>
      </c>
    </row>
    <row r="11" spans="1:11">
      <c r="A11" s="80">
        <f t="shared" si="0"/>
        <v>9</v>
      </c>
      <c r="B11" s="80" t="s">
        <v>98</v>
      </c>
      <c r="D11" s="95">
        <v>8</v>
      </c>
      <c r="E11" s="91" t="str">
        <f t="shared" si="1"/>
        <v>S VERAS - CRF</v>
      </c>
      <c r="F11" s="95">
        <v>7</v>
      </c>
      <c r="G11" s="91" t="str">
        <f t="shared" si="2"/>
        <v>RICARDO - CRF</v>
      </c>
      <c r="H11" s="95">
        <v>6</v>
      </c>
      <c r="I11" s="91" t="str">
        <f t="shared" si="3"/>
        <v>MARCÃO - RIVER</v>
      </c>
      <c r="J11" s="95">
        <v>5</v>
      </c>
      <c r="K11" s="91" t="str">
        <f t="shared" si="4"/>
        <v>DJAI - CRF</v>
      </c>
    </row>
    <row r="12" spans="1:11">
      <c r="A12" s="80">
        <f t="shared" si="0"/>
        <v>10</v>
      </c>
      <c r="B12" s="80" t="s">
        <v>100</v>
      </c>
      <c r="D12" s="95">
        <v>9</v>
      </c>
      <c r="E12" s="91" t="str">
        <f t="shared" si="1"/>
        <v>J ALEX - FFC</v>
      </c>
      <c r="F12" s="95">
        <v>10</v>
      </c>
      <c r="G12" s="91" t="str">
        <f t="shared" si="2"/>
        <v>TAVARES - VASCO</v>
      </c>
      <c r="H12" s="95">
        <v>11</v>
      </c>
      <c r="I12" s="91" t="str">
        <f t="shared" si="3"/>
        <v>REBEL - ADDP</v>
      </c>
      <c r="J12" s="95">
        <v>12</v>
      </c>
      <c r="K12" s="91" t="str">
        <f t="shared" si="4"/>
        <v>ELSIO - RIVER</v>
      </c>
    </row>
    <row r="13" spans="1:11">
      <c r="A13" s="80">
        <f t="shared" si="0"/>
        <v>11</v>
      </c>
      <c r="B13" s="80" t="s">
        <v>102</v>
      </c>
      <c r="D13" s="95">
        <v>16</v>
      </c>
      <c r="E13" s="91" t="str">
        <f t="shared" si="1"/>
        <v>A SPÍNOLA - AFC</v>
      </c>
      <c r="F13" s="95">
        <v>15</v>
      </c>
      <c r="G13" s="91" t="str">
        <f t="shared" si="2"/>
        <v>Z LUIZ - CRF</v>
      </c>
      <c r="H13" s="95">
        <v>14</v>
      </c>
      <c r="I13" s="91" t="str">
        <f t="shared" si="3"/>
        <v>M ACETA - AFC</v>
      </c>
      <c r="J13" s="95">
        <v>13</v>
      </c>
      <c r="K13" s="91" t="str">
        <f t="shared" si="4"/>
        <v>ABREU - AFC</v>
      </c>
    </row>
    <row r="14" spans="1:11">
      <c r="A14" s="80">
        <f t="shared" si="0"/>
        <v>12</v>
      </c>
      <c r="B14" s="80" t="s">
        <v>104</v>
      </c>
      <c r="D14" s="95">
        <v>17</v>
      </c>
      <c r="E14" s="91" t="str">
        <f t="shared" si="1"/>
        <v>MENDEZ - VASCO</v>
      </c>
      <c r="F14" s="95">
        <v>18</v>
      </c>
      <c r="G14" s="91" t="str">
        <f t="shared" si="2"/>
        <v>W FREIRE - C 500</v>
      </c>
      <c r="H14" s="95">
        <v>19</v>
      </c>
      <c r="I14" s="91" t="str">
        <f t="shared" si="3"/>
        <v>GIL - CRF</v>
      </c>
      <c r="J14" s="95">
        <v>20</v>
      </c>
      <c r="K14" s="91" t="str">
        <f t="shared" si="4"/>
        <v>PASCALE - FFC</v>
      </c>
    </row>
    <row r="15" spans="1:11" ht="13.5" thickBot="1">
      <c r="A15" s="80">
        <f t="shared" si="0"/>
        <v>13</v>
      </c>
      <c r="B15" s="80" t="s">
        <v>106</v>
      </c>
      <c r="D15" s="96">
        <v>24</v>
      </c>
      <c r="E15" s="97" t="str">
        <f t="shared" si="1"/>
        <v>KOJALA - FRIB</v>
      </c>
      <c r="F15" s="96">
        <v>23</v>
      </c>
      <c r="G15" s="97" t="str">
        <f t="shared" si="2"/>
        <v>JORGE - RIVER</v>
      </c>
      <c r="H15" s="96">
        <v>22</v>
      </c>
      <c r="I15" s="97" t="str">
        <f t="shared" si="3"/>
        <v>WILSON MATHIAS - C500</v>
      </c>
      <c r="J15" s="96">
        <v>21</v>
      </c>
      <c r="K15" s="97" t="str">
        <f t="shared" si="4"/>
        <v>SALADA - ASBAC</v>
      </c>
    </row>
    <row r="16" spans="1:11">
      <c r="A16" s="80">
        <f t="shared" si="0"/>
        <v>14</v>
      </c>
      <c r="B16" s="80" t="s">
        <v>108</v>
      </c>
    </row>
    <row r="17" spans="1:7">
      <c r="A17" s="80">
        <f t="shared" si="0"/>
        <v>15</v>
      </c>
      <c r="B17" s="80" t="s">
        <v>110</v>
      </c>
    </row>
    <row r="18" spans="1:7">
      <c r="A18" s="80">
        <f t="shared" si="0"/>
        <v>16</v>
      </c>
      <c r="B18" s="80" t="s">
        <v>112</v>
      </c>
    </row>
    <row r="19" spans="1:7">
      <c r="A19" s="80">
        <f t="shared" si="0"/>
        <v>17</v>
      </c>
      <c r="B19" s="80" t="s">
        <v>114</v>
      </c>
    </row>
    <row r="20" spans="1:7">
      <c r="A20" s="80">
        <f t="shared" si="0"/>
        <v>18</v>
      </c>
      <c r="B20" s="80" t="s">
        <v>116</v>
      </c>
    </row>
    <row r="21" spans="1:7">
      <c r="A21" s="80">
        <f t="shared" si="0"/>
        <v>19</v>
      </c>
      <c r="B21" s="80" t="s">
        <v>118</v>
      </c>
    </row>
    <row r="22" spans="1:7">
      <c r="A22" s="80">
        <f t="shared" si="0"/>
        <v>20</v>
      </c>
      <c r="B22" s="80" t="s">
        <v>120</v>
      </c>
    </row>
    <row r="23" spans="1:7">
      <c r="A23" s="80">
        <f t="shared" si="0"/>
        <v>21</v>
      </c>
      <c r="B23" s="80" t="s">
        <v>130</v>
      </c>
    </row>
    <row r="24" spans="1:7">
      <c r="A24" s="80">
        <f t="shared" si="0"/>
        <v>22</v>
      </c>
      <c r="B24" s="80" t="s">
        <v>131</v>
      </c>
    </row>
    <row r="25" spans="1:7">
      <c r="A25" s="80">
        <f t="shared" si="0"/>
        <v>23</v>
      </c>
      <c r="B25" s="80" t="s">
        <v>132</v>
      </c>
    </row>
    <row r="26" spans="1:7">
      <c r="A26" s="80">
        <f t="shared" si="0"/>
        <v>24</v>
      </c>
      <c r="B26" s="80" t="s">
        <v>133</v>
      </c>
    </row>
    <row r="27" spans="1:7" ht="13.5" thickBot="1"/>
    <row r="28" spans="1:7" ht="13.5" thickBot="1">
      <c r="A28" s="83">
        <v>1</v>
      </c>
      <c r="B28" s="83" t="s">
        <v>122</v>
      </c>
      <c r="D28" s="178" t="s">
        <v>162</v>
      </c>
      <c r="E28" s="179"/>
      <c r="F28" s="179"/>
      <c r="G28" s="180"/>
    </row>
    <row r="29" spans="1:7" ht="13.5" thickBot="1">
      <c r="A29" s="83">
        <f t="shared" ref="A29:A51" si="5">A28+1</f>
        <v>2</v>
      </c>
      <c r="B29" s="83" t="s">
        <v>124</v>
      </c>
      <c r="D29" s="181" t="s">
        <v>157</v>
      </c>
      <c r="E29" s="182"/>
      <c r="F29" s="181" t="s">
        <v>158</v>
      </c>
      <c r="G29" s="182"/>
    </row>
    <row r="30" spans="1:7">
      <c r="A30" s="83">
        <f t="shared" si="5"/>
        <v>3</v>
      </c>
      <c r="B30" s="83" t="s">
        <v>134</v>
      </c>
      <c r="D30" s="94">
        <v>1</v>
      </c>
      <c r="E30" s="90" t="str">
        <f t="shared" ref="E30:E41" si="6">VLOOKUP(D30,$A$28:$B$51,2,0)</f>
        <v>J CARLOS - ASBAC</v>
      </c>
      <c r="F30" s="94">
        <v>2</v>
      </c>
      <c r="G30" s="90" t="str">
        <f t="shared" ref="G30:G41" si="7">VLOOKUP(F30,$A$28:$B$51,2,0)</f>
        <v>EDUARDO - FFC</v>
      </c>
    </row>
    <row r="31" spans="1:7">
      <c r="A31" s="83">
        <f t="shared" si="5"/>
        <v>4</v>
      </c>
      <c r="B31" s="83" t="s">
        <v>135</v>
      </c>
      <c r="D31" s="95">
        <v>4</v>
      </c>
      <c r="E31" s="91" t="str">
        <f t="shared" si="6"/>
        <v>FELIPE - CRF</v>
      </c>
      <c r="F31" s="95">
        <v>3</v>
      </c>
      <c r="G31" s="91" t="str">
        <f t="shared" si="7"/>
        <v>ACEVEDO - ASBAC</v>
      </c>
    </row>
    <row r="32" spans="1:7">
      <c r="A32" s="83">
        <f t="shared" si="5"/>
        <v>5</v>
      </c>
      <c r="B32" s="83" t="s">
        <v>136</v>
      </c>
      <c r="D32" s="95">
        <v>5</v>
      </c>
      <c r="E32" s="91" t="str">
        <f t="shared" si="6"/>
        <v>ADRIANO - AFC</v>
      </c>
      <c r="F32" s="95">
        <v>6</v>
      </c>
      <c r="G32" s="91" t="str">
        <f t="shared" si="7"/>
        <v>MOISÉS - FFC</v>
      </c>
    </row>
    <row r="33" spans="1:7">
      <c r="A33" s="83">
        <f t="shared" si="5"/>
        <v>6</v>
      </c>
      <c r="B33" s="83" t="s">
        <v>137</v>
      </c>
      <c r="D33" s="95">
        <v>8</v>
      </c>
      <c r="E33" s="91" t="str">
        <f t="shared" si="6"/>
        <v>DAMIÃO - AFC</v>
      </c>
      <c r="F33" s="95">
        <v>7</v>
      </c>
      <c r="G33" s="91" t="str">
        <f t="shared" si="7"/>
        <v>M AURÉLIO - C 500</v>
      </c>
    </row>
    <row r="34" spans="1:7">
      <c r="A34" s="83">
        <f t="shared" si="5"/>
        <v>7</v>
      </c>
      <c r="B34" s="83" t="s">
        <v>138</v>
      </c>
      <c r="D34" s="95">
        <v>9</v>
      </c>
      <c r="E34" s="91" t="str">
        <f t="shared" si="6"/>
        <v>CESAR - AFC</v>
      </c>
      <c r="F34" s="95">
        <v>10</v>
      </c>
      <c r="G34" s="91" t="str">
        <f t="shared" si="7"/>
        <v>DARCY - CRF</v>
      </c>
    </row>
    <row r="35" spans="1:7">
      <c r="A35" s="83">
        <f t="shared" si="5"/>
        <v>8</v>
      </c>
      <c r="B35" s="83" t="s">
        <v>139</v>
      </c>
      <c r="D35" s="95">
        <v>12</v>
      </c>
      <c r="E35" s="91" t="str">
        <f t="shared" si="6"/>
        <v>ESPANHOL - FFC</v>
      </c>
      <c r="F35" s="95">
        <v>11</v>
      </c>
      <c r="G35" s="91" t="str">
        <f t="shared" si="7"/>
        <v>ROBERTO COSTA - FFC</v>
      </c>
    </row>
    <row r="36" spans="1:7">
      <c r="A36" s="83">
        <f t="shared" si="5"/>
        <v>9</v>
      </c>
      <c r="B36" s="83" t="s">
        <v>140</v>
      </c>
      <c r="D36" s="95">
        <v>13</v>
      </c>
      <c r="E36" s="91" t="str">
        <f t="shared" si="6"/>
        <v>L MARCELO - FFC</v>
      </c>
      <c r="F36" s="95">
        <v>14</v>
      </c>
      <c r="G36" s="91" t="str">
        <f t="shared" si="7"/>
        <v>M ANTONIO - ASBAC</v>
      </c>
    </row>
    <row r="37" spans="1:7">
      <c r="A37" s="83">
        <f t="shared" si="5"/>
        <v>10</v>
      </c>
      <c r="B37" s="83" t="s">
        <v>141</v>
      </c>
      <c r="D37" s="95">
        <v>16</v>
      </c>
      <c r="E37" s="91" t="str">
        <f t="shared" si="6"/>
        <v>TEBALDI - FFC</v>
      </c>
      <c r="F37" s="95">
        <v>15</v>
      </c>
      <c r="G37" s="91" t="str">
        <f t="shared" si="7"/>
        <v>MARCELO - ADDP</v>
      </c>
    </row>
    <row r="38" spans="1:7">
      <c r="A38" s="83">
        <f t="shared" si="5"/>
        <v>11</v>
      </c>
      <c r="B38" s="83" t="s">
        <v>142</v>
      </c>
      <c r="D38" s="95">
        <v>17</v>
      </c>
      <c r="E38" s="91" t="str">
        <f t="shared" si="6"/>
        <v>ÁVILA - RIVER</v>
      </c>
      <c r="F38" s="95">
        <v>18</v>
      </c>
      <c r="G38" s="92">
        <f t="shared" si="7"/>
        <v>0</v>
      </c>
    </row>
    <row r="39" spans="1:7">
      <c r="A39" s="83">
        <f t="shared" si="5"/>
        <v>12</v>
      </c>
      <c r="B39" s="83" t="s">
        <v>143</v>
      </c>
      <c r="D39" s="95">
        <v>20</v>
      </c>
      <c r="E39" s="92">
        <f t="shared" si="6"/>
        <v>0</v>
      </c>
      <c r="F39" s="95">
        <v>19</v>
      </c>
      <c r="G39" s="92">
        <f t="shared" si="7"/>
        <v>0</v>
      </c>
    </row>
    <row r="40" spans="1:7">
      <c r="A40" s="83">
        <f t="shared" si="5"/>
        <v>13</v>
      </c>
      <c r="B40" s="83" t="s">
        <v>144</v>
      </c>
      <c r="D40" s="95">
        <v>21</v>
      </c>
      <c r="E40" s="92">
        <f t="shared" si="6"/>
        <v>0</v>
      </c>
      <c r="F40" s="95">
        <v>22</v>
      </c>
      <c r="G40" s="92">
        <f t="shared" si="7"/>
        <v>0</v>
      </c>
    </row>
    <row r="41" spans="1:7" ht="13.5" thickBot="1">
      <c r="A41" s="83">
        <f t="shared" si="5"/>
        <v>14</v>
      </c>
      <c r="B41" s="83" t="s">
        <v>145</v>
      </c>
      <c r="D41" s="96">
        <v>24</v>
      </c>
      <c r="E41" s="93">
        <f t="shared" si="6"/>
        <v>0</v>
      </c>
      <c r="F41" s="96">
        <v>23</v>
      </c>
      <c r="G41" s="93">
        <f t="shared" si="7"/>
        <v>0</v>
      </c>
    </row>
    <row r="42" spans="1:7">
      <c r="A42" s="83">
        <f t="shared" si="5"/>
        <v>15</v>
      </c>
      <c r="B42" s="83" t="s">
        <v>146</v>
      </c>
    </row>
    <row r="43" spans="1:7">
      <c r="A43" s="83">
        <f t="shared" si="5"/>
        <v>16</v>
      </c>
      <c r="B43" s="83" t="s">
        <v>147</v>
      </c>
    </row>
    <row r="44" spans="1:7">
      <c r="A44" s="83">
        <f t="shared" si="5"/>
        <v>17</v>
      </c>
      <c r="B44" s="83" t="s">
        <v>126</v>
      </c>
    </row>
    <row r="45" spans="1:7">
      <c r="A45" s="83">
        <f t="shared" si="5"/>
        <v>18</v>
      </c>
      <c r="B45" s="83"/>
    </row>
    <row r="46" spans="1:7">
      <c r="A46" s="83">
        <f t="shared" si="5"/>
        <v>19</v>
      </c>
      <c r="B46" s="83"/>
    </row>
    <row r="47" spans="1:7">
      <c r="A47" s="83">
        <f t="shared" si="5"/>
        <v>20</v>
      </c>
      <c r="B47" s="83"/>
    </row>
    <row r="48" spans="1:7">
      <c r="A48" s="83">
        <f t="shared" si="5"/>
        <v>21</v>
      </c>
      <c r="B48" s="83"/>
    </row>
    <row r="49" spans="1:2">
      <c r="A49" s="83">
        <f t="shared" si="5"/>
        <v>22</v>
      </c>
      <c r="B49" s="83"/>
    </row>
    <row r="50" spans="1:2">
      <c r="A50" s="83">
        <f t="shared" si="5"/>
        <v>23</v>
      </c>
      <c r="B50" s="83"/>
    </row>
    <row r="51" spans="1:2">
      <c r="A51" s="83">
        <f t="shared" si="5"/>
        <v>24</v>
      </c>
      <c r="B51" s="83"/>
    </row>
  </sheetData>
  <mergeCells count="9">
    <mergeCell ref="A1:K1"/>
    <mergeCell ref="D28:G28"/>
    <mergeCell ref="D29:E29"/>
    <mergeCell ref="F29:G29"/>
    <mergeCell ref="D8:K8"/>
    <mergeCell ref="D9:E9"/>
    <mergeCell ref="F9:G9"/>
    <mergeCell ref="H9:I9"/>
    <mergeCell ref="J9:K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Grupos Interclubes 2016</vt:lpstr>
      <vt:lpstr>Ranking Geral</vt:lpstr>
      <vt:lpstr>1a. Etapa - Colocações Finais</vt:lpstr>
      <vt:lpstr>Grupos Próxima Etapa - Adulto</vt:lpstr>
      <vt:lpstr>Grupos Próxima Etapa - Sênior</vt:lpstr>
    </vt:vector>
  </TitlesOfParts>
  <Company>Música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Rangel</dc:creator>
  <cp:lastModifiedBy>Ministério das Relações Exteriores</cp:lastModifiedBy>
  <dcterms:created xsi:type="dcterms:W3CDTF">2010-02-08T11:36:11Z</dcterms:created>
  <dcterms:modified xsi:type="dcterms:W3CDTF">2016-02-17T20:03:14Z</dcterms:modified>
</cp:coreProperties>
</file>